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85" yWindow="65521" windowWidth="12570" windowHeight="12960" activeTab="0"/>
  </bookViews>
  <sheets>
    <sheet name="BS" sheetId="1" r:id="rId1"/>
    <sheet name="IS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AMO_UniqueIdentifier" hidden="1">"'2bd2912c-887a-4e97-97e0-1ceaa24e9ff8'"</definedName>
    <definedName name="_Toc256411833" localSheetId="1">'IS'!$B$3</definedName>
    <definedName name="Amortization_this_year">'[1]1100'!$J$15+'[1]1200'!$J$15</definedName>
    <definedName name="Beg_report_period">'[1]INPUT'!$C$8</definedName>
    <definedName name="Bereich">#REF!</definedName>
    <definedName name="Bil_GuV">'[5]Bil-GuV'!$C$8:$G$1057</definedName>
    <definedName name="Ein_GuV_L">#REF!</definedName>
    <definedName name="EingabeVers">#REF!</definedName>
    <definedName name="EingabeVers_SpalteNr">#REF!</definedName>
    <definedName name="End_of_this_year">'[1]INPUT'!$C$9</definedName>
    <definedName name="Erfolgstatistik">#REF!</definedName>
    <definedName name="Erfolgstatistik_Deckungen">#REF!</definedName>
    <definedName name="Erg_Gj">'[4]Bil-GuV'!$E:$E</definedName>
    <definedName name="ERG_vj">'[4]Bil-GuV'!$F:$F</definedName>
    <definedName name="Forderung_Daten">#REF!</definedName>
    <definedName name="ias12">#REF!</definedName>
    <definedName name="ias12.79">#REF!</definedName>
    <definedName name="ias12.81">#REF!</definedName>
    <definedName name="ias12.82">#REF!</definedName>
    <definedName name="Ias15.21">#REF!</definedName>
    <definedName name="ias15.22">#REF!</definedName>
    <definedName name="ias16.66">#REF!</definedName>
    <definedName name="ias16.67">#REF!</definedName>
    <definedName name="ias16.70">#REF!</definedName>
    <definedName name="ias16.71">#REF!</definedName>
    <definedName name="ias17">#REF!</definedName>
    <definedName name="ias17.23">#REF!</definedName>
    <definedName name="ias17.27">#REF!</definedName>
    <definedName name="ias17.39">#REF!</definedName>
    <definedName name="ias17.48">#REF!</definedName>
    <definedName name="IAS2.34">#REF!</definedName>
    <definedName name="ias2.36">#REF!</definedName>
    <definedName name="ias2.37">#REF!</definedName>
    <definedName name="ias4.12">#REF!</definedName>
    <definedName name="ias4.14">#REF!</definedName>
    <definedName name="ias4.15">#REF!</definedName>
    <definedName name="ias4.8">#REF!</definedName>
    <definedName name="ico_code">'[4]Bil-GuV'!$B:$B</definedName>
    <definedName name="Information_about_values_and_maturities_of_marketable_equity_and_debt_securities">#REF!</definedName>
    <definedName name="Information_on_debts">#REF!</definedName>
    <definedName name="Information_on_financial_instruments__IAS_39">#REF!</definedName>
    <definedName name="LV_Sparten_GJ">#REF!</definedName>
    <definedName name="LV_Sparten_VJ">#REF!</definedName>
    <definedName name="n" hidden="1">{"Z?kladn? pohled",#N/A,TRUE,"Bilance";"Z?kladn? pohled",#N/A,TRUE,"Rozvaha";"Z?kladn? pohled",#N/A,TRUE,"Cash";"Z?kladn? pohled",#N/A,TRUE,"Zisk"}</definedName>
    <definedName name="neživot_CAS">'[8]zůstatky HK CAS'!$L$5:$O$9999</definedName>
    <definedName name="Prod_Code">#REF!</definedName>
    <definedName name="Prod_Gesamt">#REF!</definedName>
    <definedName name="sic14.5">#REF!</definedName>
    <definedName name="sk">'[2]z databaze'!$P$46</definedName>
    <definedName name="Sparte">#REF!</definedName>
    <definedName name="ST_Code">#REF!</definedName>
    <definedName name="ST_Monat">#REF!</definedName>
    <definedName name="tax_rate">'[1]INPUT'!$C$11</definedName>
    <definedName name="ucet">'[6]List1'!$C:$E</definedName>
    <definedName name="VMSPARTE_Erfolgsstatistik">'[3]ERFOLGSTAT200110 Sparten'!$D$3:$FX$834</definedName>
    <definedName name="VZ">#REF!</definedName>
    <definedName name="VZ_Abgänge">#REF!</definedName>
    <definedName name="VZ_Abgänge38">#REF!</definedName>
    <definedName name="VZ_Abgänge39">#REF!</definedName>
    <definedName name="VZ_Anfang">#REF!</definedName>
    <definedName name="VZ_Endbestand">#REF!</definedName>
    <definedName name="VZ_MV">#REF!</definedName>
    <definedName name="VZ_Storno">#REF!</definedName>
    <definedName name="VZ_Zugänge">#REF!</definedName>
    <definedName name="wrn.Základní._.sestava." hidden="1">{"Z?kladn? pohled",#N/A,TRUE,"Bilance";"Z?kladn? pohled",#N/A,TRUE,"Rozvaha";"Z?kladn? pohled",#N/A,TRUE,"Cash";"Z?kladn? pohled",#N/A,TRUE,"Zisk"}</definedName>
    <definedName name="život">'[7]zůstatky účtů HK'!$D$5:$G$9999</definedName>
    <definedName name="život_CAS">'[8]zůstatky HK CAS'!$D$5:$G$9999</definedName>
  </definedNames>
  <calcPr fullCalcOnLoad="1"/>
</workbook>
</file>

<file path=xl/sharedStrings.xml><?xml version="1.0" encoding="utf-8"?>
<sst xmlns="http://schemas.openxmlformats.org/spreadsheetml/2006/main" count="73" uniqueCount="72">
  <si>
    <t>ASSETS</t>
  </si>
  <si>
    <t>Notes</t>
  </si>
  <si>
    <t>In EUR ‘000</t>
  </si>
  <si>
    <t>Intangible assets</t>
  </si>
  <si>
    <t>Property, plant and equipment</t>
  </si>
  <si>
    <t>Investment in subsidiary</t>
  </si>
  <si>
    <t>Financial investments</t>
  </si>
  <si>
    <t>Receivables</t>
  </si>
  <si>
    <t>Ceded share of reinsurance liabilities</t>
  </si>
  <si>
    <t>Other assets</t>
  </si>
  <si>
    <t>Deferred acquisition costs</t>
  </si>
  <si>
    <t>Cash and cash equivalents</t>
  </si>
  <si>
    <t>Total ASSETS</t>
  </si>
  <si>
    <t xml:space="preserve">EQUITY AND LIABILITIES </t>
  </si>
  <si>
    <t>Shareholders' equity</t>
  </si>
  <si>
    <t>Total EQUITY</t>
  </si>
  <si>
    <t>Reinsurance liabilities</t>
  </si>
  <si>
    <t>Provisions</t>
  </si>
  <si>
    <t>Liabilities</t>
  </si>
  <si>
    <t>Current tax liabilities</t>
  </si>
  <si>
    <t>Total LIABILITIES</t>
  </si>
  <si>
    <t xml:space="preserve">Total EQUITY AND LIABILITIES </t>
  </si>
  <si>
    <t>Income Statement</t>
  </si>
  <si>
    <t>in EUR '000</t>
  </si>
  <si>
    <t>Premiums</t>
  </si>
  <si>
    <t>Investment Result</t>
  </si>
  <si>
    <t>Other income</t>
  </si>
  <si>
    <t>Claims and insurance benefits</t>
  </si>
  <si>
    <t>Acquisition expenses</t>
  </si>
  <si>
    <t>Other operating expenses</t>
  </si>
  <si>
    <t>Other expenses</t>
  </si>
  <si>
    <t>Profit before taxes</t>
  </si>
  <si>
    <t>Tax expense</t>
  </si>
  <si>
    <t>Profit for the period</t>
  </si>
  <si>
    <t xml:space="preserve">   Financial assets held to maturity</t>
  </si>
  <si>
    <t xml:space="preserve">   Financial assets available for sale</t>
  </si>
  <si>
    <t xml:space="preserve">    Loans - Term deposits</t>
  </si>
  <si>
    <t xml:space="preserve">   Deposits due from cedants</t>
  </si>
  <si>
    <t xml:space="preserve"> </t>
  </si>
  <si>
    <t xml:space="preserve">   Share capital</t>
  </si>
  <si>
    <t xml:space="preserve">   Other components of equity</t>
  </si>
  <si>
    <t xml:space="preserve">   Retained earnings</t>
  </si>
  <si>
    <t xml:space="preserve">   Unearned premiums</t>
  </si>
  <si>
    <t xml:space="preserve">   Outstanding claims</t>
  </si>
  <si>
    <t xml:space="preserve">   Life reinsurance provision</t>
  </si>
  <si>
    <t>Consolidated</t>
  </si>
  <si>
    <t xml:space="preserve">   Premiums written – Gross</t>
  </si>
  <si>
    <t xml:space="preserve">   Premiums written – Ceded</t>
  </si>
  <si>
    <t xml:space="preserve">   Premiums written - Retention</t>
  </si>
  <si>
    <t xml:space="preserve">   Change due to provision for premiums – Gross</t>
  </si>
  <si>
    <t xml:space="preserve">   Change due to provision for premiums – Ceded</t>
  </si>
  <si>
    <t xml:space="preserve">   Net earned premiums</t>
  </si>
  <si>
    <t xml:space="preserve">   Investment and interest income</t>
  </si>
  <si>
    <t xml:space="preserve">   Investment and interest expenses</t>
  </si>
  <si>
    <t xml:space="preserve">   Total investment result</t>
  </si>
  <si>
    <t xml:space="preserve">   Expenses for claims and insurance benefits – Gross</t>
  </si>
  <si>
    <t xml:space="preserve">   Expenses for claims and insurance benefits – Ceded</t>
  </si>
  <si>
    <t xml:space="preserve">   Claims and insurance benefits – retention</t>
  </si>
  <si>
    <t xml:space="preserve">   Change in claims and other reinsurance liabilities – Gross </t>
  </si>
  <si>
    <t xml:space="preserve">   Change in claims and other reinsurance liabilities – Ceded</t>
  </si>
  <si>
    <t xml:space="preserve">   Total expenses for claims and insurance benefits</t>
  </si>
  <si>
    <t xml:space="preserve">   Commission expenses</t>
  </si>
  <si>
    <t xml:space="preserve">   Other acquisition expenses</t>
  </si>
  <si>
    <t xml:space="preserve">   Change in deferred acquisition expenses</t>
  </si>
  <si>
    <t xml:space="preserve">   Commission income from retrocessionaries </t>
  </si>
  <si>
    <t xml:space="preserve">   Total acquisition expenses</t>
  </si>
  <si>
    <t>Other liabilities</t>
  </si>
  <si>
    <t xml:space="preserve">   Loans - Term deposits</t>
  </si>
  <si>
    <t>Deferred tax assets</t>
  </si>
  <si>
    <t>NON-CONSOLIDATED BALANCE SHEET AS OF 31 March 2017</t>
  </si>
  <si>
    <t>NON-CONSOLIDATED INCOME STATEMENT FOR THE PERIOD ENDED 31 March 2017</t>
  </si>
  <si>
    <t xml:space="preserve">   Reimbursement of administrative cost</t>
  </si>
</sst>
</file>

<file path=xl/styles.xml><?xml version="1.0" encoding="utf-8"?>
<styleSheet xmlns="http://schemas.openxmlformats.org/spreadsheetml/2006/main">
  <numFmts count="6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-* #,##0.00\ &quot;DM&quot;_-;\-* #,##0.00\ &quot;DM&quot;_-;_-* &quot;-&quot;??\ &quot;DM&quot;_-;_-@_-"/>
    <numFmt numFmtId="168" formatCode="_-* #,##0.00\ _D_M_-;\-* #,##0.00\ _D_M_-;_-* &quot;-&quot;??\ _D_M_-;_-@_-"/>
    <numFmt numFmtId="169" formatCode="#,##0.00_ ;[Red]\-#,##0.00\ "/>
    <numFmt numFmtId="170" formatCode="&quot;#&quot;#"/>
    <numFmt numFmtId="171" formatCode="\ #,##0\ ;\(#,##0\);\-"/>
    <numFmt numFmtId="172" formatCode="#,##0.000000000"/>
    <numFmt numFmtId="173" formatCode="#,##0_);\(#,##0\);"/>
    <numFmt numFmtId="174" formatCode="#,##0_);\(#,##0\);0_)"/>
    <numFmt numFmtId="175" formatCode="[Green]\+0%;[Red]\-0%;"/>
    <numFmt numFmtId="176" formatCode="mmmm"/>
    <numFmt numFmtId="177" formatCode="\+#,##0_);[Red]\-#,##0_);\-_)"/>
    <numFmt numFmtId="178" formatCode="#,##0.0000000"/>
    <numFmt numFmtId="179" formatCode="#,##0.000000"/>
    <numFmt numFmtId="180" formatCode="#,##0.00000000"/>
    <numFmt numFmtId="181" formatCode="_-* #,##0.00\ &quot;€&quot;_-;\-* #,##0.00\ &quot;€&quot;_-;_-* &quot;-&quot;??\ &quot;€&quot;_-;_-@_-"/>
    <numFmt numFmtId="182" formatCode="_-* #,##0.00_-;\-* #,##0.00_-;_-* &quot;-&quot;??_-;_-@_-"/>
    <numFmt numFmtId="183" formatCode="0.0"/>
    <numFmt numFmtId="184" formatCode="d/m/yy"/>
    <numFmt numFmtId="185" formatCode="yyyy"/>
    <numFmt numFmtId="186" formatCode="#,##0.0"/>
    <numFmt numFmtId="187" formatCode="#,##0.000"/>
    <numFmt numFmtId="188" formatCode="#,##0.0000"/>
    <numFmt numFmtId="189" formatCode="#,##0.00000"/>
    <numFmt numFmtId="190" formatCode="#,##0\‰"/>
    <numFmt numFmtId="191" formatCode="#,##0.00_ ;\-#,##0.00\ "/>
    <numFmt numFmtId="192" formatCode="0.000"/>
    <numFmt numFmtId="193" formatCode="#,##0\ ;\(#,##0\);0\ "/>
    <numFmt numFmtId="194" formatCode="#,##0.00\ ;\(#,##0.00\);0.00\ "/>
    <numFmt numFmtId="195" formatCode="#,##0.0\ ;\(#,##0.0\);0.0\ "/>
    <numFmt numFmtId="196" formatCode="dd/mm/yyyy;@"/>
    <numFmt numFmtId="197" formatCode="0.0000"/>
    <numFmt numFmtId="198" formatCode="0.0%"/>
    <numFmt numFmtId="199" formatCode="#,##0.\-"/>
    <numFmt numFmtId="200" formatCode="0.000%"/>
    <numFmt numFmtId="201" formatCode="#,##0.00\ "/>
    <numFmt numFmtId="202" formatCode="0.0000%"/>
    <numFmt numFmtId="203" formatCode="0.00000%"/>
    <numFmt numFmtId="204" formatCode="#,##0.0\‰"/>
    <numFmt numFmtId="205" formatCode="0\‰"/>
    <numFmt numFmtId="206" formatCode="#,##0.00.\-"/>
    <numFmt numFmtId="207" formatCode="0.00000"/>
    <numFmt numFmtId="208" formatCode="0.000000"/>
    <numFmt numFmtId="209" formatCode="#,##0.0000000000000000000000000000"/>
    <numFmt numFmtId="210" formatCode="d/mmm/yyyy"/>
    <numFmt numFmtId="211" formatCode="#,##0_ ;[Red]\-#,##0\ "/>
    <numFmt numFmtId="212" formatCode="\ #,##0.000\ ;\(#,##0.000\);\-"/>
    <numFmt numFmtId="213" formatCode="d/m/yyyy;@"/>
    <numFmt numFmtId="214" formatCode="_-* #,##0\ &quot;DM&quot;_-;\-* #,##0\ &quot;DM&quot;_-;_-* &quot;-&quot;\ &quot;DM&quot;_-;_-@_-"/>
    <numFmt numFmtId="215" formatCode="_-* #,##0\ _D_M_-;\-* #,##0\ _D_M_-;_-* &quot;-&quot;\ _D_M_-;_-@_-"/>
    <numFmt numFmtId="216" formatCode="#,##0.0000000000"/>
    <numFmt numFmtId="217" formatCode="#,##0.000_ ;[Red]\-#,##0.000\ "/>
    <numFmt numFmtId="218" formatCode="#,##0.0000_ ;[Red]\-#,##0.0000\ "/>
    <numFmt numFmtId="219" formatCode="#,##0.00000_ ;[Red]\-#,##0.00000\ "/>
    <numFmt numFmtId="220" formatCode="#,##0.000000_ ;[Red]\-#,##0.000000\ "/>
    <numFmt numFmtId="221" formatCode="[$-405]d\.\ mmmm\ yyyy"/>
    <numFmt numFmtId="222" formatCode="[$€-2]\ #\ ##,000_);[Red]\([$€-2]\ #\ ##,000\)"/>
  </numFmts>
  <fonts count="59">
    <font>
      <sz val="10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.5"/>
      <color indexed="8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10"/>
      <name val="Courier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2"/>
      <color indexed="8"/>
      <name val="Times New Roman"/>
      <family val="2"/>
    </font>
    <font>
      <b/>
      <i/>
      <sz val="10"/>
      <name val="Arial CE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sz val="12"/>
      <color indexed="20"/>
      <name val="Times New Roman"/>
      <family val="2"/>
    </font>
    <font>
      <sz val="11"/>
      <color indexed="48"/>
      <name val="Calibri"/>
      <family val="2"/>
    </font>
    <font>
      <b/>
      <sz val="12"/>
      <color indexed="9"/>
      <name val="Times New Roman"/>
      <family val="2"/>
    </font>
    <font>
      <sz val="11"/>
      <color indexed="53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60"/>
      <name val="Times New Roman"/>
      <family val="2"/>
    </font>
    <font>
      <sz val="10"/>
      <name val="MS Sans Serif"/>
      <family val="2"/>
    </font>
    <font>
      <sz val="10"/>
      <color indexed="17"/>
      <name val="Arial CE"/>
      <family val="2"/>
    </font>
    <font>
      <b/>
      <sz val="11"/>
      <color indexed="63"/>
      <name val="Calibri"/>
      <family val="2"/>
    </font>
    <font>
      <i/>
      <sz val="8"/>
      <name val="Arial CE"/>
      <family val="2"/>
    </font>
    <font>
      <sz val="12"/>
      <color indexed="52"/>
      <name val="Times New Roman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u val="single"/>
      <sz val="10"/>
      <color indexed="36"/>
      <name val="Arial"/>
      <family val="2"/>
    </font>
    <font>
      <sz val="12"/>
      <color indexed="17"/>
      <name val="Times New Roman"/>
      <family val="2"/>
    </font>
    <font>
      <sz val="11"/>
      <name val="Arial"/>
      <family val="2"/>
    </font>
    <font>
      <sz val="12"/>
      <color indexed="10"/>
      <name val="Times New Roman"/>
      <family val="2"/>
    </font>
    <font>
      <b/>
      <sz val="10"/>
      <name val="Arial CE"/>
      <family val="0"/>
    </font>
    <font>
      <sz val="10"/>
      <color indexed="12"/>
      <name val="Arial CE"/>
      <family val="2"/>
    </font>
    <font>
      <b/>
      <sz val="12"/>
      <color indexed="52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b/>
      <sz val="8"/>
      <color indexed="8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67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 vertical="center"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8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22" borderId="0" applyNumberFormat="0" applyBorder="0" applyAlignment="0" applyProtection="0"/>
    <xf numFmtId="0" fontId="10" fillId="31" borderId="0" applyNumberFormat="0" applyBorder="0" applyAlignment="0" applyProtection="0"/>
    <xf numFmtId="0" fontId="12" fillId="22" borderId="0" applyNumberFormat="0" applyBorder="0" applyAlignment="0" applyProtection="0"/>
    <xf numFmtId="0" fontId="13" fillId="32" borderId="1" applyNumberFormat="0" applyAlignment="0" applyProtection="0"/>
    <xf numFmtId="0" fontId="14" fillId="0" borderId="2" applyNumberFormat="0" applyFill="0" applyAlignment="0" applyProtection="0"/>
    <xf numFmtId="4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4" fontId="15" fillId="0" borderId="0" applyFill="0" applyBorder="0">
      <alignment horizontal="center" shrinkToFit="1"/>
      <protection/>
    </xf>
    <xf numFmtId="168" fontId="0" fillId="0" borderId="0" applyFont="0" applyFill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7" fillId="0" borderId="0" applyNumberFormat="0" applyFont="0" applyBorder="0" applyAlignment="0">
      <protection locked="0"/>
    </xf>
    <xf numFmtId="181" fontId="0" fillId="0" borderId="0" applyFont="0" applyFill="0" applyBorder="0" applyAlignment="0" applyProtection="0"/>
    <xf numFmtId="0" fontId="18" fillId="3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3" borderId="6" applyNumberFormat="0" applyAlignment="0" applyProtection="0"/>
    <xf numFmtId="0" fontId="24" fillId="3" borderId="0" applyNumberFormat="0" applyBorder="0" applyAlignment="0" applyProtection="0"/>
    <xf numFmtId="0" fontId="25" fillId="31" borderId="1" applyNumberFormat="0" applyAlignment="0" applyProtection="0"/>
    <xf numFmtId="0" fontId="26" fillId="37" borderId="6" applyNumberFormat="0" applyAlignment="0" applyProtection="0"/>
    <xf numFmtId="0" fontId="27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15" fillId="0" borderId="0" applyFill="0" applyBorder="0">
      <alignment horizontal="center" shrinkToFit="1"/>
      <protection/>
    </xf>
    <xf numFmtId="173" fontId="15" fillId="0" borderId="0" applyFill="0" applyBorder="0" applyProtection="0">
      <alignment horizontal="center" shrinkToFit="1"/>
    </xf>
    <xf numFmtId="0" fontId="28" fillId="0" borderId="8" applyNumberFormat="0" applyFill="0" applyAlignment="0" applyProtection="0"/>
    <xf numFmtId="0" fontId="29" fillId="0" borderId="4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1" borderId="0" applyNumberFormat="0" applyBorder="0" applyAlignment="0" applyProtection="0"/>
    <xf numFmtId="0" fontId="33" fillId="38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30" borderId="10" applyNumberFormat="0" applyFont="0" applyAlignment="0" applyProtection="0"/>
    <xf numFmtId="177" fontId="35" fillId="0" borderId="0" applyFill="0" applyBorder="0" applyAlignment="0">
      <protection/>
    </xf>
    <xf numFmtId="0" fontId="36" fillId="32" borderId="11" applyNumberFormat="0" applyAlignment="0" applyProtection="0"/>
    <xf numFmtId="0" fontId="46" fillId="0" borderId="0" applyNumberFormat="0" applyFill="0" applyBorder="0" applyAlignment="0" applyProtection="0"/>
    <xf numFmtId="0" fontId="0" fillId="39" borderId="10" applyNumberFormat="0" applyFont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37" fillId="0" borderId="0" applyFill="0" applyBorder="0">
      <alignment horizontal="center" vertical="center" shrinkToFit="1"/>
      <protection/>
    </xf>
    <xf numFmtId="190" fontId="0" fillId="0" borderId="0" applyFont="0" applyFill="0" applyBorder="0" applyAlignment="0" applyProtection="0"/>
    <xf numFmtId="0" fontId="38" fillId="0" borderId="12" applyNumberFormat="0" applyFill="0" applyAlignment="0" applyProtection="0"/>
    <xf numFmtId="4" fontId="1" fillId="38" borderId="13" applyNumberFormat="0" applyProtection="0">
      <alignment vertical="center"/>
    </xf>
    <xf numFmtId="4" fontId="39" fillId="38" borderId="13" applyNumberFormat="0" applyProtection="0">
      <alignment vertical="center"/>
    </xf>
    <xf numFmtId="4" fontId="1" fillId="38" borderId="13" applyNumberFormat="0" applyProtection="0">
      <alignment horizontal="left" vertical="center" indent="1"/>
    </xf>
    <xf numFmtId="0" fontId="1" fillId="38" borderId="13" applyNumberFormat="0" applyProtection="0">
      <alignment horizontal="left" vertical="top" indent="1"/>
    </xf>
    <xf numFmtId="4" fontId="40" fillId="3" borderId="13" applyNumberFormat="0" applyProtection="0">
      <alignment horizontal="right" vertical="center"/>
    </xf>
    <xf numFmtId="4" fontId="40" fillId="9" borderId="13" applyNumberFormat="0" applyProtection="0">
      <alignment horizontal="right" vertical="center"/>
    </xf>
    <xf numFmtId="4" fontId="40" fillId="40" borderId="13" applyNumberFormat="0" applyProtection="0">
      <alignment horizontal="right" vertical="center"/>
    </xf>
    <xf numFmtId="4" fontId="40" fillId="11" borderId="13" applyNumberFormat="0" applyProtection="0">
      <alignment horizontal="right" vertical="center"/>
    </xf>
    <xf numFmtId="4" fontId="40" fillId="15" borderId="13" applyNumberFormat="0" applyProtection="0">
      <alignment horizontal="right" vertical="center"/>
    </xf>
    <xf numFmtId="4" fontId="40" fillId="41" borderId="13" applyNumberFormat="0" applyProtection="0">
      <alignment horizontal="right" vertical="center"/>
    </xf>
    <xf numFmtId="4" fontId="40" fillId="42" borderId="13" applyNumberFormat="0" applyProtection="0">
      <alignment horizontal="right" vertical="center"/>
    </xf>
    <xf numFmtId="4" fontId="40" fillId="43" borderId="13" applyNumberFormat="0" applyProtection="0">
      <alignment horizontal="right" vertical="center"/>
    </xf>
    <xf numFmtId="4" fontId="40" fillId="10" borderId="13" applyNumberFormat="0" applyProtection="0">
      <alignment horizontal="right" vertical="center"/>
    </xf>
    <xf numFmtId="4" fontId="1" fillId="44" borderId="14" applyNumberFormat="0" applyProtection="0">
      <alignment horizontal="left" vertical="center" indent="1"/>
    </xf>
    <xf numFmtId="4" fontId="40" fillId="45" borderId="0" applyNumberFormat="0" applyProtection="0">
      <alignment horizontal="left" vertical="center" indent="1"/>
    </xf>
    <xf numFmtId="4" fontId="41" fillId="46" borderId="0" applyNumberFormat="0" applyProtection="0">
      <alignment horizontal="left" vertical="center" indent="1"/>
    </xf>
    <xf numFmtId="4" fontId="40" fillId="47" borderId="13" applyNumberFormat="0" applyProtection="0">
      <alignment horizontal="right" vertical="center"/>
    </xf>
    <xf numFmtId="4" fontId="40" fillId="45" borderId="0" applyNumberFormat="0" applyProtection="0">
      <alignment horizontal="left" vertical="center" indent="1"/>
    </xf>
    <xf numFmtId="4" fontId="40" fillId="47" borderId="0" applyNumberFormat="0" applyProtection="0">
      <alignment horizontal="left" vertical="center" indent="1"/>
    </xf>
    <xf numFmtId="0" fontId="0" fillId="46" borderId="13" applyNumberFormat="0" applyProtection="0">
      <alignment horizontal="left" vertical="center" indent="1"/>
    </xf>
    <xf numFmtId="0" fontId="0" fillId="46" borderId="13" applyNumberFormat="0" applyProtection="0">
      <alignment horizontal="left" vertical="top" indent="1"/>
    </xf>
    <xf numFmtId="0" fontId="0" fillId="47" borderId="13" applyNumberFormat="0" applyProtection="0">
      <alignment horizontal="left" vertical="center" indent="1"/>
    </xf>
    <xf numFmtId="0" fontId="0" fillId="47" borderId="13" applyNumberFormat="0" applyProtection="0">
      <alignment horizontal="left" vertical="top" indent="1"/>
    </xf>
    <xf numFmtId="0" fontId="0" fillId="8" borderId="13" applyNumberFormat="0" applyProtection="0">
      <alignment horizontal="left" vertical="center" indent="1"/>
    </xf>
    <xf numFmtId="0" fontId="0" fillId="8" borderId="13" applyNumberFormat="0" applyProtection="0">
      <alignment horizontal="left" vertical="top" indent="1"/>
    </xf>
    <xf numFmtId="0" fontId="0" fillId="45" borderId="13" applyNumberFormat="0" applyProtection="0">
      <alignment horizontal="left" vertical="center" indent="1"/>
    </xf>
    <xf numFmtId="0" fontId="0" fillId="45" borderId="13" applyNumberFormat="0" applyProtection="0">
      <alignment horizontal="left" vertical="top" indent="1"/>
    </xf>
    <xf numFmtId="4" fontId="1" fillId="47" borderId="0" applyNumberFormat="0" applyProtection="0">
      <alignment horizontal="left" vertical="center" indent="1"/>
    </xf>
    <xf numFmtId="0" fontId="0" fillId="48" borderId="15" applyNumberFormat="0">
      <alignment/>
      <protection locked="0"/>
    </xf>
    <xf numFmtId="4" fontId="40" fillId="39" borderId="13" applyNumberFormat="0" applyProtection="0">
      <alignment vertical="center"/>
    </xf>
    <xf numFmtId="4" fontId="42" fillId="39" borderId="13" applyNumberFormat="0" applyProtection="0">
      <alignment vertical="center"/>
    </xf>
    <xf numFmtId="4" fontId="40" fillId="39" borderId="13" applyNumberFormat="0" applyProtection="0">
      <alignment horizontal="left" vertical="center" indent="1"/>
    </xf>
    <xf numFmtId="0" fontId="40" fillId="39" borderId="13" applyNumberFormat="0" applyProtection="0">
      <alignment horizontal="left" vertical="top" indent="1"/>
    </xf>
    <xf numFmtId="4" fontId="40" fillId="45" borderId="13" applyNumberFormat="0" applyProtection="0">
      <alignment horizontal="right" vertical="center"/>
    </xf>
    <xf numFmtId="4" fontId="42" fillId="45" borderId="13" applyNumberFormat="0" applyProtection="0">
      <alignment horizontal="right" vertical="center"/>
    </xf>
    <xf numFmtId="4" fontId="40" fillId="47" borderId="13" applyNumberFormat="0" applyProtection="0">
      <alignment horizontal="left" vertical="center" indent="1"/>
    </xf>
    <xf numFmtId="0" fontId="40" fillId="47" borderId="13" applyNumberFormat="0" applyProtection="0">
      <alignment horizontal="left" vertical="top" indent="1"/>
    </xf>
    <xf numFmtId="4" fontId="43" fillId="49" borderId="0" applyNumberFormat="0" applyProtection="0">
      <alignment horizontal="left" vertical="center" indent="1"/>
    </xf>
    <xf numFmtId="4" fontId="44" fillId="45" borderId="13" applyNumberFormat="0" applyProtection="0">
      <alignment horizontal="right" vertical="center"/>
    </xf>
    <xf numFmtId="0" fontId="45" fillId="0" borderId="0" applyNumberFormat="0" applyFill="0" applyBorder="0" applyAlignment="0" applyProtection="0"/>
    <xf numFmtId="0" fontId="47" fillId="4" borderId="0" applyNumberFormat="0" applyBorder="0" applyAlignment="0" applyProtection="0"/>
    <xf numFmtId="0" fontId="34" fillId="0" borderId="0">
      <alignment/>
      <protection/>
    </xf>
    <xf numFmtId="3" fontId="48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6" fillId="0" borderId="16" applyNumberFormat="0" applyFill="0" applyAlignment="0" applyProtection="0"/>
    <xf numFmtId="174" fontId="51" fillId="0" borderId="0" applyFill="0" applyBorder="0" applyAlignment="0">
      <protection locked="0"/>
    </xf>
    <xf numFmtId="0" fontId="52" fillId="50" borderId="1" applyNumberFormat="0" applyAlignment="0" applyProtection="0"/>
    <xf numFmtId="0" fontId="53" fillId="50" borderId="11" applyNumberFormat="0" applyAlignment="0" applyProtection="0"/>
    <xf numFmtId="0" fontId="5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9" fillId="51" borderId="0" applyNumberFormat="0" applyBorder="0" applyAlignment="0" applyProtection="0"/>
    <xf numFmtId="0" fontId="9" fillId="40" borderId="0" applyNumberFormat="0" applyBorder="0" applyAlignment="0" applyProtection="0"/>
    <xf numFmtId="0" fontId="9" fillId="4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41" borderId="0" applyNumberFormat="0" applyBorder="0" applyAlignment="0" applyProtection="0"/>
  </cellStyleXfs>
  <cellXfs count="101">
    <xf numFmtId="0" fontId="0" fillId="0" borderId="0" xfId="0" applyAlignment="1">
      <alignment/>
    </xf>
    <xf numFmtId="0" fontId="41" fillId="0" borderId="0" xfId="95" applyFont="1">
      <alignment/>
      <protection/>
    </xf>
    <xf numFmtId="0" fontId="0" fillId="0" borderId="0" xfId="95" applyFill="1">
      <alignment/>
      <protection/>
    </xf>
    <xf numFmtId="0" fontId="48" fillId="7" borderId="0" xfId="95" applyFont="1" applyFill="1">
      <alignment/>
      <protection/>
    </xf>
    <xf numFmtId="0" fontId="0" fillId="0" borderId="0" xfId="95" applyBorder="1">
      <alignment/>
      <protection/>
    </xf>
    <xf numFmtId="0" fontId="1" fillId="0" borderId="17" xfId="95" applyFont="1" applyBorder="1" applyAlignment="1">
      <alignment vertical="top" wrapText="1"/>
      <protection/>
    </xf>
    <xf numFmtId="0" fontId="2" fillId="0" borderId="17" xfId="95" applyFont="1" applyBorder="1" applyAlignment="1">
      <alignment horizontal="center" vertical="top" wrapText="1"/>
      <protection/>
    </xf>
    <xf numFmtId="14" fontId="57" fillId="7" borderId="17" xfId="95" applyNumberFormat="1" applyFont="1" applyFill="1" applyBorder="1" applyAlignment="1">
      <alignment horizontal="center" vertical="top" wrapText="1"/>
      <protection/>
    </xf>
    <xf numFmtId="0" fontId="3" fillId="0" borderId="0" xfId="95" applyFont="1" applyBorder="1" applyAlignment="1">
      <alignment horizontal="center" vertical="top" wrapText="1"/>
      <protection/>
    </xf>
    <xf numFmtId="0" fontId="2" fillId="0" borderId="0" xfId="95" applyFont="1" applyBorder="1" applyAlignment="1">
      <alignment horizontal="right" vertical="top" wrapText="1"/>
      <protection/>
    </xf>
    <xf numFmtId="0" fontId="5" fillId="0" borderId="18" xfId="95" applyFont="1" applyBorder="1" applyAlignment="1">
      <alignment vertical="top" wrapText="1"/>
      <protection/>
    </xf>
    <xf numFmtId="3" fontId="2" fillId="7" borderId="18" xfId="95" applyNumberFormat="1" applyFont="1" applyFill="1" applyBorder="1" applyAlignment="1">
      <alignment horizontal="right" vertical="top" wrapText="1"/>
      <protection/>
    </xf>
    <xf numFmtId="0" fontId="5" fillId="0" borderId="0" xfId="95" applyFont="1" applyBorder="1" applyAlignment="1">
      <alignment vertical="top" wrapText="1"/>
      <protection/>
    </xf>
    <xf numFmtId="3" fontId="6" fillId="0" borderId="0" xfId="95" applyNumberFormat="1" applyFont="1" applyBorder="1" applyAlignment="1">
      <alignment horizontal="center" vertical="top" wrapText="1"/>
      <protection/>
    </xf>
    <xf numFmtId="3" fontId="56" fillId="0" borderId="0" xfId="95" applyNumberFormat="1" applyFont="1" applyBorder="1" applyAlignment="1">
      <alignment horizontal="right" vertical="top" wrapText="1"/>
      <protection/>
    </xf>
    <xf numFmtId="0" fontId="56" fillId="0" borderId="0" xfId="95" applyFont="1" applyBorder="1" applyAlignment="1">
      <alignment horizontal="right" vertical="top" wrapText="1"/>
      <protection/>
    </xf>
    <xf numFmtId="3" fontId="0" fillId="0" borderId="0" xfId="95" applyNumberFormat="1" applyFill="1">
      <alignment/>
      <protection/>
    </xf>
    <xf numFmtId="0" fontId="6" fillId="0" borderId="18" xfId="95" applyFont="1" applyBorder="1" applyAlignment="1">
      <alignment vertical="top" wrapText="1"/>
      <protection/>
    </xf>
    <xf numFmtId="3" fontId="56" fillId="0" borderId="0" xfId="95" applyNumberFormat="1" applyFont="1" applyFill="1" applyBorder="1" applyAlignment="1">
      <alignment horizontal="right" vertical="top" wrapText="1"/>
      <protection/>
    </xf>
    <xf numFmtId="0" fontId="5" fillId="0" borderId="19" xfId="95" applyFont="1" applyBorder="1" applyAlignment="1">
      <alignment vertical="top" wrapText="1"/>
      <protection/>
    </xf>
    <xf numFmtId="3" fontId="6" fillId="0" borderId="19" xfId="95" applyNumberFormat="1" applyFont="1" applyBorder="1" applyAlignment="1">
      <alignment horizontal="center" vertical="top" wrapText="1"/>
      <protection/>
    </xf>
    <xf numFmtId="0" fontId="5" fillId="0" borderId="20" xfId="95" applyFont="1" applyBorder="1" applyAlignment="1">
      <alignment vertical="top" wrapText="1"/>
      <protection/>
    </xf>
    <xf numFmtId="3" fontId="0" fillId="0" borderId="0" xfId="95" applyNumberFormat="1">
      <alignment/>
      <protection/>
    </xf>
    <xf numFmtId="3" fontId="2" fillId="7" borderId="0" xfId="95" applyNumberFormat="1" applyFont="1" applyFill="1">
      <alignment/>
      <protection/>
    </xf>
    <xf numFmtId="3" fontId="2" fillId="0" borderId="17" xfId="95" applyNumberFormat="1" applyFont="1" applyBorder="1" applyAlignment="1">
      <alignment horizontal="center" vertical="top" wrapText="1"/>
      <protection/>
    </xf>
    <xf numFmtId="3" fontId="3" fillId="7" borderId="17" xfId="95" applyNumberFormat="1" applyFont="1" applyFill="1" applyBorder="1" applyAlignment="1">
      <alignment horizontal="center" vertical="top" wrapText="1"/>
      <protection/>
    </xf>
    <xf numFmtId="3" fontId="58" fillId="0" borderId="0" xfId="95" applyNumberFormat="1" applyFont="1" applyBorder="1" applyAlignment="1">
      <alignment horizontal="right" vertical="top" wrapText="1"/>
      <protection/>
    </xf>
    <xf numFmtId="3" fontId="0" fillId="0" borderId="20" xfId="95" applyNumberFormat="1" applyFont="1" applyBorder="1" applyAlignment="1">
      <alignment horizontal="center" vertical="top" wrapText="1"/>
      <protection/>
    </xf>
    <xf numFmtId="0" fontId="48" fillId="0" borderId="0" xfId="95" applyFont="1" applyFill="1">
      <alignment/>
      <protection/>
    </xf>
    <xf numFmtId="0" fontId="0" fillId="0" borderId="0" xfId="95">
      <alignment/>
      <protection/>
    </xf>
    <xf numFmtId="0" fontId="57" fillId="7" borderId="17" xfId="95" applyFont="1" applyFill="1" applyBorder="1" applyAlignment="1">
      <alignment horizontal="center" vertical="top" wrapText="1"/>
      <protection/>
    </xf>
    <xf numFmtId="0" fontId="2" fillId="7" borderId="21" xfId="95" applyFont="1" applyFill="1" applyBorder="1" applyAlignment="1">
      <alignment horizontal="right" vertical="top" wrapText="1"/>
      <protection/>
    </xf>
    <xf numFmtId="0" fontId="0" fillId="0" borderId="18" xfId="95" applyFont="1" applyBorder="1" applyAlignment="1">
      <alignment vertical="top" wrapText="1"/>
      <protection/>
    </xf>
    <xf numFmtId="0" fontId="2" fillId="7" borderId="18" xfId="95" applyFont="1" applyFill="1" applyBorder="1" applyAlignment="1">
      <alignment horizontal="right" vertical="top" wrapText="1"/>
      <protection/>
    </xf>
    <xf numFmtId="0" fontId="6" fillId="0" borderId="18" xfId="95" applyFont="1" applyBorder="1" applyAlignment="1">
      <alignment horizontal="center" vertical="top" wrapText="1"/>
      <protection/>
    </xf>
    <xf numFmtId="0" fontId="6" fillId="0" borderId="19" xfId="95" applyFont="1" applyBorder="1" applyAlignment="1">
      <alignment horizontal="center" vertical="top" wrapText="1"/>
      <protection/>
    </xf>
    <xf numFmtId="0" fontId="6" fillId="0" borderId="20" xfId="95" applyFont="1" applyBorder="1" applyAlignment="1">
      <alignment horizontal="center" vertical="top" wrapText="1"/>
      <protection/>
    </xf>
    <xf numFmtId="3" fontId="3" fillId="7" borderId="20" xfId="95" applyNumberFormat="1" applyFont="1" applyFill="1" applyBorder="1" applyAlignment="1">
      <alignment horizontal="right" vertical="top" wrapText="1"/>
      <protection/>
    </xf>
    <xf numFmtId="0" fontId="6" fillId="0" borderId="0" xfId="95" applyFont="1" applyAlignment="1">
      <alignment vertical="top" wrapText="1"/>
      <protection/>
    </xf>
    <xf numFmtId="0" fontId="0" fillId="0" borderId="0" xfId="95" applyFont="1" applyAlignment="1">
      <alignment vertical="top" wrapText="1"/>
      <protection/>
    </xf>
    <xf numFmtId="0" fontId="2" fillId="0" borderId="0" xfId="95" applyFont="1" applyAlignment="1">
      <alignment horizontal="right" vertical="top" wrapText="1"/>
      <protection/>
    </xf>
    <xf numFmtId="0" fontId="5" fillId="0" borderId="22" xfId="95" applyFont="1" applyBorder="1" applyAlignment="1">
      <alignment vertical="top" wrapText="1"/>
      <protection/>
    </xf>
    <xf numFmtId="3" fontId="6" fillId="0" borderId="22" xfId="95" applyNumberFormat="1" applyFont="1" applyBorder="1" applyAlignment="1">
      <alignment horizontal="center" vertical="top" wrapText="1"/>
      <protection/>
    </xf>
    <xf numFmtId="3" fontId="58" fillId="7" borderId="20" xfId="95" applyNumberFormat="1" applyFont="1" applyFill="1" applyBorder="1" applyAlignment="1">
      <alignment horizontal="right" vertical="top" wrapText="1"/>
      <protection/>
    </xf>
    <xf numFmtId="3" fontId="3" fillId="7" borderId="19" xfId="95" applyNumberFormat="1" applyFont="1" applyFill="1" applyBorder="1" applyAlignment="1">
      <alignment horizontal="right" vertical="top" wrapText="1"/>
      <protection/>
    </xf>
    <xf numFmtId="3" fontId="3" fillId="7" borderId="23" xfId="95" applyNumberFormat="1" applyFont="1" applyFill="1" applyBorder="1" applyAlignment="1">
      <alignment horizontal="right" vertical="top" wrapText="1"/>
      <protection/>
    </xf>
    <xf numFmtId="3" fontId="58" fillId="7" borderId="19" xfId="95" applyNumberFormat="1" applyFont="1" applyFill="1" applyBorder="1" applyAlignment="1">
      <alignment horizontal="right" vertical="top" wrapText="1"/>
      <protection/>
    </xf>
    <xf numFmtId="3" fontId="3" fillId="7" borderId="0" xfId="95" applyNumberFormat="1" applyFont="1" applyFill="1" applyBorder="1" applyAlignment="1">
      <alignment horizontal="right" vertical="top" wrapText="1"/>
      <protection/>
    </xf>
    <xf numFmtId="0" fontId="6" fillId="0" borderId="0" xfId="95" applyFont="1" applyBorder="1" applyAlignment="1">
      <alignment horizontal="center" vertical="top" wrapText="1"/>
      <protection/>
    </xf>
    <xf numFmtId="3" fontId="2" fillId="7" borderId="0" xfId="95" applyNumberFormat="1" applyFont="1" applyFill="1" applyBorder="1" applyAlignment="1">
      <alignment horizontal="right" vertical="top" wrapText="1"/>
      <protection/>
    </xf>
    <xf numFmtId="3" fontId="6" fillId="0" borderId="0" xfId="95" applyNumberFormat="1" applyFont="1" applyBorder="1" applyAlignment="1">
      <alignment horizontal="center" vertical="top" wrapText="1"/>
      <protection/>
    </xf>
    <xf numFmtId="3" fontId="6" fillId="0" borderId="19" xfId="95" applyNumberFormat="1" applyFont="1" applyBorder="1" applyAlignment="1">
      <alignment horizontal="center" vertical="top" wrapText="1"/>
      <protection/>
    </xf>
    <xf numFmtId="3" fontId="3" fillId="7" borderId="0" xfId="95" applyNumberFormat="1" applyFont="1" applyFill="1" applyBorder="1" applyAlignment="1">
      <alignment horizontal="right" vertical="top" wrapText="1"/>
      <protection/>
    </xf>
    <xf numFmtId="3" fontId="3" fillId="7" borderId="19" xfId="95" applyNumberFormat="1" applyFont="1" applyFill="1" applyBorder="1" applyAlignment="1">
      <alignment horizontal="right" vertical="top" wrapText="1"/>
      <protection/>
    </xf>
    <xf numFmtId="0" fontId="6" fillId="0" borderId="24" xfId="95" applyFont="1" applyBorder="1" applyAlignment="1">
      <alignment horizontal="left" vertical="center" wrapText="1"/>
      <protection/>
    </xf>
    <xf numFmtId="0" fontId="6" fillId="0" borderId="18" xfId="95" applyFont="1" applyBorder="1" applyAlignment="1">
      <alignment horizontal="left" vertical="center" wrapText="1"/>
      <protection/>
    </xf>
    <xf numFmtId="3" fontId="6" fillId="0" borderId="24" xfId="95" applyNumberFormat="1" applyFont="1" applyBorder="1" applyAlignment="1">
      <alignment horizontal="center" vertical="top" wrapText="1"/>
      <protection/>
    </xf>
    <xf numFmtId="3" fontId="6" fillId="0" borderId="18" xfId="95" applyNumberFormat="1" applyFont="1" applyBorder="1" applyAlignment="1">
      <alignment horizontal="center" vertical="top" wrapText="1"/>
      <protection/>
    </xf>
    <xf numFmtId="3" fontId="56" fillId="7" borderId="24" xfId="95" applyNumberFormat="1" applyFont="1" applyFill="1" applyBorder="1" applyAlignment="1">
      <alignment horizontal="right" vertical="top" wrapText="1"/>
      <protection/>
    </xf>
    <xf numFmtId="3" fontId="56" fillId="7" borderId="18" xfId="95" applyNumberFormat="1" applyFont="1" applyFill="1" applyBorder="1" applyAlignment="1">
      <alignment horizontal="right" vertical="top" wrapText="1"/>
      <protection/>
    </xf>
    <xf numFmtId="3" fontId="3" fillId="7" borderId="25" xfId="95" applyNumberFormat="1" applyFont="1" applyFill="1" applyBorder="1" applyAlignment="1">
      <alignment horizontal="right" vertical="top" wrapText="1"/>
      <protection/>
    </xf>
    <xf numFmtId="0" fontId="5" fillId="0" borderId="0" xfId="95" applyFont="1" applyBorder="1" applyAlignment="1">
      <alignment vertical="top" wrapText="1"/>
      <protection/>
    </xf>
    <xf numFmtId="0" fontId="0" fillId="0" borderId="19" xfId="0" applyBorder="1" applyAlignment="1">
      <alignment wrapText="1"/>
    </xf>
    <xf numFmtId="0" fontId="0" fillId="0" borderId="19" xfId="0" applyBorder="1" applyAlignment="1">
      <alignment horizontal="center" vertical="top" wrapText="1"/>
    </xf>
    <xf numFmtId="3" fontId="56" fillId="7" borderId="0" xfId="95" applyNumberFormat="1" applyFont="1" applyFill="1" applyBorder="1" applyAlignment="1">
      <alignment horizontal="right" vertical="top" wrapText="1"/>
      <protection/>
    </xf>
    <xf numFmtId="0" fontId="0" fillId="0" borderId="19" xfId="0" applyBorder="1" applyAlignment="1">
      <alignment horizontal="right" vertical="top" wrapText="1"/>
    </xf>
    <xf numFmtId="3" fontId="6" fillId="0" borderId="21" xfId="95" applyNumberFormat="1" applyFont="1" applyBorder="1" applyAlignment="1">
      <alignment horizontal="center" vertical="top" wrapText="1"/>
      <protection/>
    </xf>
    <xf numFmtId="3" fontId="6" fillId="0" borderId="20" xfId="95" applyNumberFormat="1" applyFont="1" applyBorder="1" applyAlignment="1">
      <alignment horizontal="center" vertical="top" wrapText="1"/>
      <protection/>
    </xf>
    <xf numFmtId="3" fontId="58" fillId="7" borderId="21" xfId="95" applyNumberFormat="1" applyFont="1" applyFill="1" applyBorder="1" applyAlignment="1">
      <alignment horizontal="right" vertical="top" wrapText="1"/>
      <protection/>
    </xf>
    <xf numFmtId="3" fontId="58" fillId="7" borderId="20" xfId="95" applyNumberFormat="1" applyFont="1" applyFill="1" applyBorder="1" applyAlignment="1">
      <alignment horizontal="right" vertical="top" wrapText="1"/>
      <protection/>
    </xf>
    <xf numFmtId="0" fontId="5" fillId="0" borderId="21" xfId="95" applyFont="1" applyBorder="1" applyAlignment="1">
      <alignment vertical="top" wrapText="1"/>
      <protection/>
    </xf>
    <xf numFmtId="0" fontId="5" fillId="0" borderId="18" xfId="95" applyFont="1" applyBorder="1" applyAlignment="1">
      <alignment vertical="top" wrapText="1"/>
      <protection/>
    </xf>
    <xf numFmtId="3" fontId="58" fillId="7" borderId="24" xfId="95" applyNumberFormat="1" applyFont="1" applyFill="1" applyBorder="1" applyAlignment="1">
      <alignment horizontal="right" vertical="top" wrapText="1"/>
      <protection/>
    </xf>
    <xf numFmtId="3" fontId="58" fillId="7" borderId="0" xfId="95" applyNumberFormat="1" applyFont="1" applyFill="1" applyBorder="1" applyAlignment="1">
      <alignment horizontal="right" vertical="top" wrapText="1"/>
      <protection/>
    </xf>
    <xf numFmtId="0" fontId="5" fillId="0" borderId="20" xfId="95" applyFont="1" applyBorder="1" applyAlignment="1">
      <alignment vertical="top" wrapText="1"/>
      <protection/>
    </xf>
    <xf numFmtId="0" fontId="6" fillId="0" borderId="24" xfId="95" applyFont="1" applyBorder="1" applyAlignment="1">
      <alignment vertical="center" wrapText="1"/>
      <protection/>
    </xf>
    <xf numFmtId="0" fontId="6" fillId="0" borderId="18" xfId="95" applyFont="1" applyBorder="1" applyAlignment="1">
      <alignment vertical="center" wrapText="1"/>
      <protection/>
    </xf>
    <xf numFmtId="3" fontId="2" fillId="7" borderId="21" xfId="95" applyNumberFormat="1" applyFont="1" applyFill="1" applyBorder="1" applyAlignment="1">
      <alignment horizontal="right" vertical="top" wrapText="1"/>
      <protection/>
    </xf>
    <xf numFmtId="3" fontId="2" fillId="7" borderId="18" xfId="95" applyNumberFormat="1" applyFont="1" applyFill="1" applyBorder="1" applyAlignment="1">
      <alignment horizontal="right" vertical="top" wrapText="1"/>
      <protection/>
    </xf>
    <xf numFmtId="3" fontId="0" fillId="0" borderId="21" xfId="95" applyNumberFormat="1" applyFont="1" applyBorder="1" applyAlignment="1">
      <alignment horizontal="center" vertical="top" wrapText="1"/>
      <protection/>
    </xf>
    <xf numFmtId="3" fontId="0" fillId="0" borderId="20" xfId="95" applyNumberFormat="1" applyFont="1" applyBorder="1" applyAlignment="1">
      <alignment horizontal="center" vertical="top" wrapText="1"/>
      <protection/>
    </xf>
    <xf numFmtId="0" fontId="5" fillId="0" borderId="25" xfId="95" applyFont="1" applyBorder="1" applyAlignment="1">
      <alignment vertical="top" wrapText="1"/>
      <protection/>
    </xf>
    <xf numFmtId="0" fontId="5" fillId="0" borderId="19" xfId="95" applyFont="1" applyBorder="1" applyAlignment="1">
      <alignment vertical="top" wrapText="1"/>
      <protection/>
    </xf>
    <xf numFmtId="3" fontId="6" fillId="0" borderId="25" xfId="95" applyNumberFormat="1" applyFont="1" applyBorder="1" applyAlignment="1">
      <alignment horizontal="center" vertical="top" wrapText="1"/>
      <protection/>
    </xf>
    <xf numFmtId="3" fontId="3" fillId="7" borderId="20" xfId="95" applyNumberFormat="1" applyFont="1" applyFill="1" applyBorder="1" applyAlignment="1">
      <alignment horizontal="right" vertical="top" wrapText="1"/>
      <protection/>
    </xf>
    <xf numFmtId="0" fontId="6" fillId="0" borderId="24" xfId="95" applyFont="1" applyBorder="1" applyAlignment="1">
      <alignment vertical="top" wrapText="1"/>
      <protection/>
    </xf>
    <xf numFmtId="0" fontId="6" fillId="0" borderId="18" xfId="95" applyFont="1" applyBorder="1" applyAlignment="1">
      <alignment vertical="top" wrapText="1"/>
      <protection/>
    </xf>
    <xf numFmtId="3" fontId="2" fillId="7" borderId="24" xfId="95" applyNumberFormat="1" applyFont="1" applyFill="1" applyBorder="1" applyAlignment="1">
      <alignment horizontal="right" vertical="top" wrapText="1"/>
      <protection/>
    </xf>
    <xf numFmtId="0" fontId="5" fillId="0" borderId="24" xfId="95" applyFont="1" applyBorder="1" applyAlignment="1">
      <alignment vertical="top" wrapText="1"/>
      <protection/>
    </xf>
    <xf numFmtId="3" fontId="3" fillId="7" borderId="24" xfId="95" applyNumberFormat="1" applyFont="1" applyFill="1" applyBorder="1" applyAlignment="1">
      <alignment horizontal="right" vertical="top" wrapText="1"/>
      <protection/>
    </xf>
    <xf numFmtId="3" fontId="3" fillId="7" borderId="18" xfId="95" applyNumberFormat="1" applyFont="1" applyFill="1" applyBorder="1" applyAlignment="1">
      <alignment horizontal="right" vertical="top" wrapText="1"/>
      <protection/>
    </xf>
    <xf numFmtId="0" fontId="4" fillId="0" borderId="21" xfId="95" applyFont="1" applyBorder="1" applyAlignment="1">
      <alignment vertical="top" wrapText="1"/>
      <protection/>
    </xf>
    <xf numFmtId="0" fontId="4" fillId="0" borderId="18" xfId="95" applyFont="1" applyBorder="1" applyAlignment="1">
      <alignment vertical="top" wrapText="1"/>
      <protection/>
    </xf>
    <xf numFmtId="3" fontId="0" fillId="0" borderId="21" xfId="95" applyNumberFormat="1" applyFont="1" applyBorder="1" applyAlignment="1">
      <alignment vertical="top" wrapText="1"/>
      <protection/>
    </xf>
    <xf numFmtId="3" fontId="0" fillId="0" borderId="18" xfId="95" applyNumberFormat="1" applyFont="1" applyBorder="1" applyAlignment="1">
      <alignment vertical="top" wrapText="1"/>
      <protection/>
    </xf>
    <xf numFmtId="3" fontId="48" fillId="7" borderId="21" xfId="95" applyNumberFormat="1" applyFont="1" applyFill="1" applyBorder="1" applyAlignment="1">
      <alignment horizontal="right" vertical="top" wrapText="1"/>
      <protection/>
    </xf>
    <xf numFmtId="3" fontId="48" fillId="7" borderId="18" xfId="95" applyNumberFormat="1" applyFont="1" applyFill="1" applyBorder="1" applyAlignment="1">
      <alignment horizontal="right" vertical="top" wrapText="1"/>
      <protection/>
    </xf>
    <xf numFmtId="0" fontId="0" fillId="0" borderId="19" xfId="0" applyBorder="1" applyAlignment="1">
      <alignment vertical="top" wrapText="1"/>
    </xf>
    <xf numFmtId="0" fontId="0" fillId="0" borderId="21" xfId="95" applyFont="1" applyBorder="1" applyAlignment="1">
      <alignment vertical="top" wrapText="1"/>
      <protection/>
    </xf>
    <xf numFmtId="0" fontId="0" fillId="0" borderId="18" xfId="95" applyFont="1" applyBorder="1" applyAlignment="1">
      <alignment vertical="top" wrapText="1"/>
      <protection/>
    </xf>
    <xf numFmtId="0" fontId="41" fillId="0" borderId="20" xfId="95" applyFont="1" applyBorder="1" applyAlignment="1">
      <alignment horizontal="left"/>
      <protection/>
    </xf>
  </cellXfs>
  <cellStyles count="154">
    <cellStyle name="Normal" xfId="0"/>
    <cellStyle name="RowLevel_0" xfId="1"/>
    <cellStyle name="&#10;386grabber=S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Accent1" xfId="34"/>
    <cellStyle name="Accent1 - 20%" xfId="35"/>
    <cellStyle name="Accent1 - 40%" xfId="36"/>
    <cellStyle name="Accent1 - 60%" xfId="37"/>
    <cellStyle name="Accent2" xfId="38"/>
    <cellStyle name="Accent2 - 20%" xfId="39"/>
    <cellStyle name="Accent2 - 40%" xfId="40"/>
    <cellStyle name="Accent2 - 60%" xfId="41"/>
    <cellStyle name="Accent3" xfId="42"/>
    <cellStyle name="Accent3 - 20%" xfId="43"/>
    <cellStyle name="Accent3 - 40%" xfId="44"/>
    <cellStyle name="Accent3 - 60%" xfId="45"/>
    <cellStyle name="Accent4" xfId="46"/>
    <cellStyle name="Accent4 - 20%" xfId="47"/>
    <cellStyle name="Accent4 - 40%" xfId="48"/>
    <cellStyle name="Accent4 - 60%" xfId="49"/>
    <cellStyle name="Accent5" xfId="50"/>
    <cellStyle name="Accent5 - 20%" xfId="51"/>
    <cellStyle name="Accent5 - 40%" xfId="52"/>
    <cellStyle name="Accent5 - 60%" xfId="53"/>
    <cellStyle name="Accent6" xfId="54"/>
    <cellStyle name="Accent6 - 20%" xfId="55"/>
    <cellStyle name="Accent6 - 40%" xfId="56"/>
    <cellStyle name="Accent6 - 60%" xfId="57"/>
    <cellStyle name="Bad" xfId="58"/>
    <cellStyle name="Calculation" xfId="59"/>
    <cellStyle name="Celkem" xfId="60"/>
    <cellStyle name="Comma" xfId="61"/>
    <cellStyle name="čárky 2" xfId="62"/>
    <cellStyle name="Comma [0]" xfId="63"/>
    <cellStyle name="den_měsíc_rok" xfId="64"/>
    <cellStyle name="Dezimal_Bilanz" xfId="65"/>
    <cellStyle name="Emphasis 1" xfId="66"/>
    <cellStyle name="Emphasis 2" xfId="67"/>
    <cellStyle name="Emphasis 3" xfId="68"/>
    <cellStyle name="entry" xfId="69"/>
    <cellStyle name="Euro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Hypertextový odkaz 2" xfId="77"/>
    <cellStyle name="Check Cell" xfId="78"/>
    <cellStyle name="Chybně" xfId="79"/>
    <cellStyle name="Input" xfId="80"/>
    <cellStyle name="Kontrolní buňka" xfId="81"/>
    <cellStyle name="Linked Cell" xfId="82"/>
    <cellStyle name="Currency" xfId="83"/>
    <cellStyle name="Currency [0]" xfId="84"/>
    <cellStyle name="měsíc" xfId="85"/>
    <cellStyle name="nadpis" xfId="86"/>
    <cellStyle name="Nadpis 1" xfId="87"/>
    <cellStyle name="Nadpis 2" xfId="88"/>
    <cellStyle name="Nadpis 3" xfId="89"/>
    <cellStyle name="Nadpis 4" xfId="90"/>
    <cellStyle name="Název" xfId="91"/>
    <cellStyle name="Neutral" xfId="92"/>
    <cellStyle name="Neutrální" xfId="93"/>
    <cellStyle name="Normal_smlouvy_rez_260000_upr" xfId="94"/>
    <cellStyle name="normální 2" xfId="95"/>
    <cellStyle name="normální 3" xfId="96"/>
    <cellStyle name="normální 3 2" xfId="97"/>
    <cellStyle name="normální 4" xfId="98"/>
    <cellStyle name="Note" xfId="99"/>
    <cellStyle name="odchylka" xfId="100"/>
    <cellStyle name="Output" xfId="101"/>
    <cellStyle name="Followed Hyperlink" xfId="102"/>
    <cellStyle name="Poznámka" xfId="103"/>
    <cellStyle name="procent 2" xfId="104"/>
    <cellStyle name="procent 3" xfId="105"/>
    <cellStyle name="Percent" xfId="106"/>
    <cellStyle name="procentní odchylka" xfId="107"/>
    <cellStyle name="Promille" xfId="108"/>
    <cellStyle name="Propojená buňka" xfId="109"/>
    <cellStyle name="SAPBEXaggData" xfId="110"/>
    <cellStyle name="SAPBEXaggDataEmph" xfId="111"/>
    <cellStyle name="SAPBEXaggItem" xfId="112"/>
    <cellStyle name="SAPBEXaggItemX" xfId="113"/>
    <cellStyle name="SAPBEXexcBad7" xfId="114"/>
    <cellStyle name="SAPBEXexcBad8" xfId="115"/>
    <cellStyle name="SAPBEXexcBad9" xfId="116"/>
    <cellStyle name="SAPBEXexcCritical4" xfId="117"/>
    <cellStyle name="SAPBEXexcCritical5" xfId="118"/>
    <cellStyle name="SAPBEXexcCritical6" xfId="119"/>
    <cellStyle name="SAPBEXexcGood1" xfId="120"/>
    <cellStyle name="SAPBEXexcGood2" xfId="121"/>
    <cellStyle name="SAPBEXexcGood3" xfId="122"/>
    <cellStyle name="SAPBEXfilterDrill" xfId="123"/>
    <cellStyle name="SAPBEXfilterItem" xfId="124"/>
    <cellStyle name="SAPBEXfilterText" xfId="125"/>
    <cellStyle name="SAPBEXformats" xfId="126"/>
    <cellStyle name="SAPBEXheaderItem" xfId="127"/>
    <cellStyle name="SAPBEXheaderText" xfId="128"/>
    <cellStyle name="SAPBEXHLevel0" xfId="129"/>
    <cellStyle name="SAPBEXHLevel0X" xfId="130"/>
    <cellStyle name="SAPBEXHLevel1" xfId="131"/>
    <cellStyle name="SAPBEXHLevel1X" xfId="132"/>
    <cellStyle name="SAPBEXHLevel2" xfId="133"/>
    <cellStyle name="SAPBEXHLevel2X" xfId="134"/>
    <cellStyle name="SAPBEXHLevel3" xfId="135"/>
    <cellStyle name="SAPBEXHLevel3X" xfId="136"/>
    <cellStyle name="SAPBEXchaText" xfId="137"/>
    <cellStyle name="SAPBEXinputData" xfId="138"/>
    <cellStyle name="SAPBEXresData" xfId="139"/>
    <cellStyle name="SAPBEXresDataEmph" xfId="140"/>
    <cellStyle name="SAPBEXresItem" xfId="141"/>
    <cellStyle name="SAPBEXresItemX" xfId="142"/>
    <cellStyle name="SAPBEXstdData" xfId="143"/>
    <cellStyle name="SAPBEXstdDataEmph" xfId="144"/>
    <cellStyle name="SAPBEXstdItem" xfId="145"/>
    <cellStyle name="SAPBEXstdItemX" xfId="146"/>
    <cellStyle name="SAPBEXtitle" xfId="147"/>
    <cellStyle name="SAPBEXundefined" xfId="148"/>
    <cellStyle name="Sheet Title" xfId="149"/>
    <cellStyle name="Správně" xfId="150"/>
    <cellStyle name="Standard_ANLAGENSPIEGEL_1" xfId="151"/>
    <cellStyle name="Tausender" xfId="152"/>
    <cellStyle name="Text upozornění" xfId="153"/>
    <cellStyle name="Total" xfId="154"/>
    <cellStyle name="vstup" xfId="155"/>
    <cellStyle name="Výpočet" xfId="156"/>
    <cellStyle name="Výstup" xfId="157"/>
    <cellStyle name="Vysvětlující text" xfId="158"/>
    <cellStyle name="Währung_Bilanz" xfId="159"/>
    <cellStyle name="Warning Text" xfId="160"/>
    <cellStyle name="Zvýraznění 1" xfId="161"/>
    <cellStyle name="Zvýraznění 2" xfId="162"/>
    <cellStyle name="Zvýraznění 3" xfId="163"/>
    <cellStyle name="Zvýraznění 4" xfId="164"/>
    <cellStyle name="Zvýraznění 5" xfId="165"/>
    <cellStyle name="Zvýraznění 6" xfId="1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phnp1.zam.koop.int\KOOP\IAS\Post\2003\31.12.2003\IAS%20Packagebl&#228;tter%2031.12.2003_PostversAG_vo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phnp1.zam.koop.int\KOOP\!REZERVY\IBNR\20010630\168%20hrub&#253;%20odhad%20v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Vers\Statistiken\INAS%20Erfolgsstatistik\ERFOLGSTAT2001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Leben\Bilanz\Bil-GuV%20Lebe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Leben\Bilanz\Bil-GuV%20Leben%2020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T&#218;Z_archiv\2009_01\P&#345;evodov&#253;%20m&#367;stek%20v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phnp1.zam.koop.int\KOOP\IFRS_Reporting\VIG_Re_reporting\Reporting_2011\03_2011\Vigre_reporting_03_201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Fu\audit%20KPMG\KPMG_31_12_2010\1.%20DODANO%20PO%2026.1.2010\IFRS_package\&#268;PP_reporting_122010_final07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"/>
      <sheetName val="INPUT"/>
      <sheetName val="BS"/>
      <sheetName val="IS"/>
      <sheetName val="CHE"/>
      <sheetName val="1100"/>
      <sheetName val="1200"/>
      <sheetName val="1300bis1500"/>
      <sheetName val="1600"/>
      <sheetName val="1700"/>
      <sheetName val="1700 (6,8%)"/>
      <sheetName val="1700 (34 %)"/>
      <sheetName val="2100"/>
      <sheetName val="2200"/>
      <sheetName val="2300"/>
      <sheetName val="2400"/>
      <sheetName val="4100"/>
      <sheetName val="4200"/>
      <sheetName val="4300"/>
      <sheetName val="4400"/>
      <sheetName val="5400"/>
      <sheetName val="6100"/>
      <sheetName val="6200"/>
      <sheetName val="7100"/>
      <sheetName val="7200"/>
      <sheetName val="7300"/>
      <sheetName val="7400"/>
      <sheetName val="7500"/>
      <sheetName val="8100"/>
      <sheetName val="8200"/>
      <sheetName val="8300"/>
      <sheetName val="8500"/>
      <sheetName val="9000"/>
      <sheetName val="CH"/>
      <sheetName val="UMGL"/>
      <sheetName val="ADJ"/>
    </sheetNames>
    <sheetDataSet>
      <sheetData sheetId="1">
        <row r="8">
          <cell r="C8">
            <v>37622</v>
          </cell>
        </row>
        <row r="9">
          <cell r="C9">
            <v>37986</v>
          </cell>
        </row>
        <row r="11">
          <cell r="C11">
            <v>0.34</v>
          </cell>
        </row>
      </sheetData>
      <sheetData sheetId="5">
        <row r="15">
          <cell r="J15">
            <v>0</v>
          </cell>
        </row>
      </sheetData>
      <sheetData sheetId="6">
        <row r="15">
          <cell r="J1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 databaze"/>
      <sheetName val="Pojistné"/>
      <sheetName val="k 30.6.2001 z přesných"/>
      <sheetName val="Výsledky"/>
      <sheetName val="k 31.12.2001"/>
      <sheetName val="k 30.6.2001"/>
      <sheetName val="k 30.9.2001"/>
      <sheetName val="VR k 30.6.2001"/>
      <sheetName val="SN_OŘ Střed.kraj_1-8_07"/>
    </sheetNames>
    <sheetDataSet>
      <sheetData sheetId="0">
        <row r="46">
          <cell r="P46">
            <v>1.001470897247321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eschreibung ERFMODP"/>
      <sheetName val="ERFOLGSTAT200110 Sparten"/>
      <sheetName val="Sparten und VZ auslesen"/>
      <sheetName val="Risikostückzahlen Sparten"/>
      <sheetName val="Risikostückzahlen VZ"/>
      <sheetName val="SN_OŘ Ústí_L_1-8_07 "/>
      <sheetName val="List1"/>
    </sheetNames>
    <sheetDataSet>
      <sheetData sheetId="1">
        <row r="3">
          <cell r="D3" t="str">
            <v>03100</v>
          </cell>
          <cell r="E3">
            <v>200112</v>
          </cell>
          <cell r="F3">
            <v>1817</v>
          </cell>
          <cell r="G3">
            <v>-1</v>
          </cell>
          <cell r="H3">
            <v>13</v>
          </cell>
          <cell r="I3">
            <v>1803</v>
          </cell>
          <cell r="J3">
            <v>8.59</v>
          </cell>
          <cell r="K3">
            <v>0</v>
          </cell>
          <cell r="L3">
            <v>0</v>
          </cell>
          <cell r="M3">
            <v>1</v>
          </cell>
          <cell r="N3">
            <v>719701.47</v>
          </cell>
          <cell r="O3">
            <v>-728.23</v>
          </cell>
          <cell r="P3">
            <v>-0.11</v>
          </cell>
          <cell r="Q3">
            <v>3227.57</v>
          </cell>
          <cell r="R3">
            <v>715745.56</v>
          </cell>
          <cell r="S3">
            <v>719701.47</v>
          </cell>
          <cell r="T3">
            <v>-728.23</v>
          </cell>
          <cell r="U3">
            <v>-0.11</v>
          </cell>
          <cell r="V3">
            <v>3227.57</v>
          </cell>
          <cell r="W3">
            <v>715745.56</v>
          </cell>
          <cell r="X3">
            <v>59763.03</v>
          </cell>
          <cell r="Y3">
            <v>59257.25</v>
          </cell>
          <cell r="Z3">
            <v>14106.61</v>
          </cell>
          <cell r="AA3">
            <v>23.81</v>
          </cell>
          <cell r="AB3">
            <v>0</v>
          </cell>
          <cell r="AC3">
            <v>49</v>
          </cell>
          <cell r="AD3">
            <v>1</v>
          </cell>
          <cell r="AE3">
            <v>51026.92</v>
          </cell>
          <cell r="AF3">
            <v>1482.75</v>
          </cell>
          <cell r="AG3">
            <v>52509.67</v>
          </cell>
          <cell r="AH3">
            <v>87.86</v>
          </cell>
          <cell r="AI3">
            <v>2093429.89</v>
          </cell>
          <cell r="AJ3">
            <v>2084076.89</v>
          </cell>
          <cell r="AK3">
            <v>809.73</v>
          </cell>
          <cell r="AL3">
            <v>8543.27</v>
          </cell>
          <cell r="AM3">
            <v>43966.4</v>
          </cell>
          <cell r="AN3">
            <v>73.57</v>
          </cell>
          <cell r="AO3">
            <v>1842</v>
          </cell>
          <cell r="AP3">
            <v>0</v>
          </cell>
          <cell r="AQ3">
            <v>25</v>
          </cell>
          <cell r="AR3">
            <v>1817</v>
          </cell>
          <cell r="AS3">
            <v>16.29</v>
          </cell>
          <cell r="AT3">
            <v>0</v>
          </cell>
          <cell r="AU3">
            <v>0</v>
          </cell>
          <cell r="AV3">
            <v>1</v>
          </cell>
          <cell r="AW3">
            <v>731134.45</v>
          </cell>
          <cell r="AX3">
            <v>0</v>
          </cell>
          <cell r="AY3">
            <v>0</v>
          </cell>
          <cell r="AZ3">
            <v>11432.98</v>
          </cell>
          <cell r="BA3">
            <v>719701.47</v>
          </cell>
          <cell r="BB3">
            <v>731134.45</v>
          </cell>
          <cell r="BC3">
            <v>0</v>
          </cell>
          <cell r="BD3">
            <v>0</v>
          </cell>
          <cell r="BE3">
            <v>11432.98</v>
          </cell>
          <cell r="BF3">
            <v>719701.47</v>
          </cell>
          <cell r="BG3">
            <v>60643.14</v>
          </cell>
          <cell r="BH3">
            <v>60394.08</v>
          </cell>
          <cell r="BI3">
            <v>14430.89</v>
          </cell>
          <cell r="BJ3">
            <v>23.89</v>
          </cell>
          <cell r="BK3">
            <v>2</v>
          </cell>
          <cell r="BL3">
            <v>50</v>
          </cell>
          <cell r="BM3">
            <v>1</v>
          </cell>
          <cell r="BN3">
            <v>16259.08</v>
          </cell>
          <cell r="BO3">
            <v>1942.91</v>
          </cell>
          <cell r="BP3">
            <v>18201.99</v>
          </cell>
          <cell r="BQ3">
            <v>30.01</v>
          </cell>
          <cell r="BR3">
            <v>2086064.22</v>
          </cell>
          <cell r="BS3">
            <v>2093429.89</v>
          </cell>
          <cell r="BT3">
            <v>1494.89</v>
          </cell>
          <cell r="BU3">
            <v>-8860.56</v>
          </cell>
          <cell r="BV3">
            <v>27062.55</v>
          </cell>
          <cell r="BW3">
            <v>44.63</v>
          </cell>
          <cell r="BX3">
            <v>2042</v>
          </cell>
          <cell r="BY3">
            <v>-2</v>
          </cell>
          <cell r="BZ3">
            <v>237</v>
          </cell>
          <cell r="CA3">
            <v>1803</v>
          </cell>
          <cell r="CB3">
            <v>11.61</v>
          </cell>
          <cell r="CC3">
            <v>0</v>
          </cell>
          <cell r="CD3">
            <v>1</v>
          </cell>
          <cell r="CE3">
            <v>1</v>
          </cell>
          <cell r="CF3">
            <v>809046.91</v>
          </cell>
          <cell r="CG3">
            <v>-1119.93</v>
          </cell>
          <cell r="CH3">
            <v>-0.11</v>
          </cell>
          <cell r="CI3">
            <v>92181.31</v>
          </cell>
          <cell r="CJ3">
            <v>715745.56</v>
          </cell>
          <cell r="CK3">
            <v>809046.91</v>
          </cell>
          <cell r="CL3">
            <v>-1119.93</v>
          </cell>
          <cell r="CM3">
            <v>-0.11</v>
          </cell>
          <cell r="CN3">
            <v>92181.31</v>
          </cell>
          <cell r="CO3">
            <v>715745.56</v>
          </cell>
          <cell r="CP3">
            <v>760316.56</v>
          </cell>
          <cell r="CQ3">
            <v>757136.25</v>
          </cell>
          <cell r="CR3">
            <v>180212.25</v>
          </cell>
          <cell r="CS3">
            <v>23.8</v>
          </cell>
          <cell r="CT3">
            <v>36</v>
          </cell>
          <cell r="CU3">
            <v>49</v>
          </cell>
          <cell r="CV3">
            <v>32</v>
          </cell>
          <cell r="CW3">
            <v>286977.89</v>
          </cell>
          <cell r="CX3">
            <v>15909.06</v>
          </cell>
          <cell r="CY3">
            <v>302886.95</v>
          </cell>
          <cell r="CZ3">
            <v>39.84</v>
          </cell>
          <cell r="DA3">
            <v>2243215.07</v>
          </cell>
          <cell r="DB3">
            <v>2084076.89</v>
          </cell>
          <cell r="DC3">
            <v>610412.68</v>
          </cell>
          <cell r="DD3">
            <v>-451274.5</v>
          </cell>
          <cell r="DE3">
            <v>754161.45</v>
          </cell>
          <cell r="DF3">
            <v>99.19</v>
          </cell>
          <cell r="DG3">
            <v>2270</v>
          </cell>
          <cell r="DH3">
            <v>0</v>
          </cell>
          <cell r="DI3">
            <v>228</v>
          </cell>
          <cell r="DJ3">
            <v>2042</v>
          </cell>
          <cell r="DK3">
            <v>10.04</v>
          </cell>
          <cell r="DL3">
            <v>0</v>
          </cell>
          <cell r="DM3">
            <v>0</v>
          </cell>
          <cell r="DN3">
            <v>0</v>
          </cell>
          <cell r="DO3">
            <v>894098.65</v>
          </cell>
          <cell r="DP3">
            <v>949.51</v>
          </cell>
          <cell r="DQ3">
            <v>-235.09</v>
          </cell>
          <cell r="DR3">
            <v>85766.16</v>
          </cell>
          <cell r="DS3">
            <v>809046.91</v>
          </cell>
          <cell r="DT3">
            <v>894098.65</v>
          </cell>
          <cell r="DU3">
            <v>949.51</v>
          </cell>
          <cell r="DV3">
            <v>-235.09</v>
          </cell>
          <cell r="DW3">
            <v>85766.16</v>
          </cell>
          <cell r="DX3">
            <v>809046.91</v>
          </cell>
          <cell r="DY3">
            <v>850195.76</v>
          </cell>
          <cell r="DZ3">
            <v>847632.75</v>
          </cell>
          <cell r="EA3">
            <v>201640.31</v>
          </cell>
          <cell r="EB3">
            <v>23.79</v>
          </cell>
          <cell r="EC3">
            <v>32</v>
          </cell>
          <cell r="ED3">
            <v>45</v>
          </cell>
          <cell r="EE3">
            <v>41</v>
          </cell>
          <cell r="EF3">
            <v>107933.68</v>
          </cell>
          <cell r="EG3">
            <v>7789.39</v>
          </cell>
          <cell r="EH3">
            <v>115723.07</v>
          </cell>
          <cell r="EI3">
            <v>13.61</v>
          </cell>
          <cell r="EJ3">
            <v>2193649.49</v>
          </cell>
          <cell r="EK3">
            <v>2138755.46</v>
          </cell>
          <cell r="EL3">
            <v>1220045.64</v>
          </cell>
          <cell r="EM3">
            <v>-1165151.61</v>
          </cell>
          <cell r="EN3">
            <v>1280874.68</v>
          </cell>
          <cell r="EO3">
            <v>150.66</v>
          </cell>
          <cell r="EP3">
            <v>2042</v>
          </cell>
          <cell r="EQ3">
            <v>-2</v>
          </cell>
          <cell r="ER3">
            <v>237</v>
          </cell>
          <cell r="ES3">
            <v>1803</v>
          </cell>
          <cell r="ET3">
            <v>11.61</v>
          </cell>
          <cell r="EU3">
            <v>0</v>
          </cell>
          <cell r="EV3">
            <v>1</v>
          </cell>
          <cell r="EW3">
            <v>1</v>
          </cell>
          <cell r="EX3">
            <v>809046.91</v>
          </cell>
          <cell r="EY3">
            <v>-1119.93</v>
          </cell>
          <cell r="EZ3">
            <v>-0.11</v>
          </cell>
          <cell r="FA3">
            <v>92181.31</v>
          </cell>
          <cell r="FB3">
            <v>715745.56</v>
          </cell>
          <cell r="FC3">
            <v>809046.91</v>
          </cell>
          <cell r="FD3">
            <v>-1119.93</v>
          </cell>
          <cell r="FE3">
            <v>-0.11</v>
          </cell>
          <cell r="FF3">
            <v>92181.31</v>
          </cell>
          <cell r="FG3">
            <v>715745.56</v>
          </cell>
          <cell r="FH3">
            <v>760316.56</v>
          </cell>
          <cell r="FI3">
            <v>757136.25</v>
          </cell>
          <cell r="FJ3">
            <v>180212.25</v>
          </cell>
          <cell r="FK3">
            <v>23.8</v>
          </cell>
          <cell r="FL3">
            <v>36</v>
          </cell>
          <cell r="FM3">
            <v>49</v>
          </cell>
          <cell r="FN3">
            <v>32</v>
          </cell>
          <cell r="FO3">
            <v>286977.89</v>
          </cell>
          <cell r="FP3">
            <v>15909.06</v>
          </cell>
          <cell r="FQ3">
            <v>302886.95</v>
          </cell>
          <cell r="FR3">
            <v>39.84</v>
          </cell>
          <cell r="FS3">
            <v>2243215.07</v>
          </cell>
          <cell r="FT3">
            <v>2084076.89</v>
          </cell>
          <cell r="FU3">
            <v>610412.68</v>
          </cell>
          <cell r="FV3">
            <v>-451274.5</v>
          </cell>
          <cell r="FW3">
            <v>754161.45</v>
          </cell>
          <cell r="FX3">
            <v>99.19</v>
          </cell>
        </row>
        <row r="4">
          <cell r="D4" t="str">
            <v>03110</v>
          </cell>
          <cell r="E4">
            <v>200112</v>
          </cell>
          <cell r="F4">
            <v>333737</v>
          </cell>
          <cell r="G4">
            <v>1988</v>
          </cell>
          <cell r="H4">
            <v>1297</v>
          </cell>
          <cell r="I4">
            <v>334428</v>
          </cell>
          <cell r="J4">
            <v>4.65</v>
          </cell>
          <cell r="K4">
            <v>115</v>
          </cell>
          <cell r="L4">
            <v>102</v>
          </cell>
          <cell r="M4">
            <v>6475</v>
          </cell>
          <cell r="N4">
            <v>31863779.16</v>
          </cell>
          <cell r="O4">
            <v>191931.1</v>
          </cell>
          <cell r="P4">
            <v>59984.87</v>
          </cell>
          <cell r="Q4">
            <v>130443.44</v>
          </cell>
          <cell r="R4">
            <v>31985251.69</v>
          </cell>
          <cell r="S4">
            <v>31863779.16</v>
          </cell>
          <cell r="T4">
            <v>191931.1</v>
          </cell>
          <cell r="U4">
            <v>59984.87</v>
          </cell>
          <cell r="V4">
            <v>130443.44</v>
          </cell>
          <cell r="W4">
            <v>31985251.69</v>
          </cell>
          <cell r="X4">
            <v>2625409.55</v>
          </cell>
          <cell r="Y4">
            <v>2599558.44</v>
          </cell>
          <cell r="Z4">
            <v>630848.65</v>
          </cell>
          <cell r="AA4">
            <v>24.27</v>
          </cell>
          <cell r="AB4">
            <v>365</v>
          </cell>
          <cell r="AC4">
            <v>3458</v>
          </cell>
          <cell r="AD4">
            <v>361</v>
          </cell>
          <cell r="AE4">
            <v>2211596.4</v>
          </cell>
          <cell r="AF4">
            <v>110069.92</v>
          </cell>
          <cell r="AG4">
            <v>2321666.32</v>
          </cell>
          <cell r="AH4">
            <v>88.43</v>
          </cell>
          <cell r="AI4">
            <v>19989462.71</v>
          </cell>
          <cell r="AJ4">
            <v>19771567.76</v>
          </cell>
          <cell r="AK4">
            <v>352750.44</v>
          </cell>
          <cell r="AL4">
            <v>-134855.49</v>
          </cell>
          <cell r="AM4">
            <v>2456521.81</v>
          </cell>
          <cell r="AN4">
            <v>93.57</v>
          </cell>
          <cell r="AO4">
            <v>333652</v>
          </cell>
          <cell r="AP4">
            <v>3050</v>
          </cell>
          <cell r="AQ4">
            <v>2965</v>
          </cell>
          <cell r="AR4">
            <v>333737</v>
          </cell>
          <cell r="AS4">
            <v>10.62</v>
          </cell>
          <cell r="AT4">
            <v>23</v>
          </cell>
          <cell r="AU4">
            <v>449</v>
          </cell>
          <cell r="AV4">
            <v>7678</v>
          </cell>
          <cell r="AW4">
            <v>31814461.01</v>
          </cell>
          <cell r="AX4">
            <v>291524.44</v>
          </cell>
          <cell r="AY4">
            <v>38301.08</v>
          </cell>
          <cell r="AZ4">
            <v>280506.19</v>
          </cell>
          <cell r="BA4">
            <v>31863780.34</v>
          </cell>
          <cell r="BB4">
            <v>31814461.01</v>
          </cell>
          <cell r="BC4">
            <v>291524.44</v>
          </cell>
          <cell r="BD4">
            <v>38301.08</v>
          </cell>
          <cell r="BE4">
            <v>280506.19</v>
          </cell>
          <cell r="BF4">
            <v>31863780.34</v>
          </cell>
          <cell r="BG4">
            <v>2610803.85</v>
          </cell>
          <cell r="BH4">
            <v>2544466.61</v>
          </cell>
          <cell r="BI4">
            <v>615627.53</v>
          </cell>
          <cell r="BJ4">
            <v>24.19</v>
          </cell>
          <cell r="BK4">
            <v>485</v>
          </cell>
          <cell r="BL4">
            <v>3454</v>
          </cell>
          <cell r="BM4">
            <v>556</v>
          </cell>
          <cell r="BN4">
            <v>1307937.5</v>
          </cell>
          <cell r="BO4">
            <v>210862.35</v>
          </cell>
          <cell r="BP4">
            <v>1518799.85</v>
          </cell>
          <cell r="BQ4">
            <v>58.17</v>
          </cell>
          <cell r="BR4">
            <v>20858280.65</v>
          </cell>
          <cell r="BS4">
            <v>19989462.71</v>
          </cell>
          <cell r="BT4">
            <v>1028791.43</v>
          </cell>
          <cell r="BU4">
            <v>-159973.49</v>
          </cell>
          <cell r="BV4">
            <v>1678773.34</v>
          </cell>
          <cell r="BW4">
            <v>64.3</v>
          </cell>
          <cell r="BX4">
            <v>328698</v>
          </cell>
          <cell r="BY4">
            <v>33477</v>
          </cell>
          <cell r="BZ4">
            <v>27746</v>
          </cell>
          <cell r="CA4">
            <v>334429</v>
          </cell>
          <cell r="CB4">
            <v>8.03</v>
          </cell>
          <cell r="CC4">
            <v>741</v>
          </cell>
          <cell r="CD4">
            <v>3730</v>
          </cell>
          <cell r="CE4">
            <v>6475</v>
          </cell>
          <cell r="CF4">
            <v>30856262.44</v>
          </cell>
          <cell r="CG4">
            <v>3304734.84</v>
          </cell>
          <cell r="CH4">
            <v>480311.54</v>
          </cell>
          <cell r="CI4">
            <v>2655946</v>
          </cell>
          <cell r="CJ4">
            <v>31985362.82</v>
          </cell>
          <cell r="CK4">
            <v>30856262.44</v>
          </cell>
          <cell r="CL4">
            <v>3304734.84</v>
          </cell>
          <cell r="CM4">
            <v>480311.54</v>
          </cell>
          <cell r="CN4">
            <v>2655946</v>
          </cell>
          <cell r="CO4">
            <v>31985362.82</v>
          </cell>
          <cell r="CP4">
            <v>31115806.94</v>
          </cell>
          <cell r="CQ4">
            <v>31376588.63</v>
          </cell>
          <cell r="CR4">
            <v>7593889.08</v>
          </cell>
          <cell r="CS4">
            <v>24.2</v>
          </cell>
          <cell r="CT4">
            <v>6092</v>
          </cell>
          <cell r="CU4">
            <v>3458</v>
          </cell>
          <cell r="CV4">
            <v>6317</v>
          </cell>
          <cell r="CW4">
            <v>15538636.6</v>
          </cell>
          <cell r="CX4">
            <v>1214232.8</v>
          </cell>
          <cell r="CY4">
            <v>16752869.4</v>
          </cell>
          <cell r="CZ4">
            <v>53.84</v>
          </cell>
          <cell r="DA4">
            <v>28196692.06</v>
          </cell>
          <cell r="DB4">
            <v>19771567.76</v>
          </cell>
          <cell r="DC4">
            <v>9854479.23</v>
          </cell>
          <cell r="DD4">
            <v>-1429354.93</v>
          </cell>
          <cell r="DE4">
            <v>18182224.33</v>
          </cell>
          <cell r="DF4">
            <v>58.43</v>
          </cell>
          <cell r="DG4">
            <v>317220</v>
          </cell>
          <cell r="DH4">
            <v>35853</v>
          </cell>
          <cell r="DI4">
            <v>24375</v>
          </cell>
          <cell r="DJ4">
            <v>328698</v>
          </cell>
          <cell r="DK4">
            <v>7.27</v>
          </cell>
          <cell r="DL4">
            <v>433</v>
          </cell>
          <cell r="DM4">
            <v>3558</v>
          </cell>
          <cell r="DN4">
            <v>9510</v>
          </cell>
          <cell r="DO4">
            <v>28929136.08</v>
          </cell>
          <cell r="DP4">
            <v>3477398.16</v>
          </cell>
          <cell r="DQ4">
            <v>731672.28</v>
          </cell>
          <cell r="DR4">
            <v>2281939.05</v>
          </cell>
          <cell r="DS4">
            <v>30856267.47</v>
          </cell>
          <cell r="DT4">
            <v>28929136.08</v>
          </cell>
          <cell r="DU4">
            <v>3477398.16</v>
          </cell>
          <cell r="DV4">
            <v>731672.28</v>
          </cell>
          <cell r="DW4">
            <v>2281939.05</v>
          </cell>
          <cell r="DX4">
            <v>30856267.47</v>
          </cell>
          <cell r="DY4">
            <v>29579386.36</v>
          </cell>
          <cell r="DZ4">
            <v>30010223.84</v>
          </cell>
          <cell r="EA4">
            <v>7250880.28</v>
          </cell>
          <cell r="EB4">
            <v>24.16</v>
          </cell>
          <cell r="EC4">
            <v>6287</v>
          </cell>
          <cell r="ED4">
            <v>3683</v>
          </cell>
          <cell r="EE4">
            <v>6069</v>
          </cell>
          <cell r="EF4">
            <v>11292802.58</v>
          </cell>
          <cell r="EG4">
            <v>1317041.46</v>
          </cell>
          <cell r="EH4">
            <v>12609844.04</v>
          </cell>
          <cell r="EI4">
            <v>42.63</v>
          </cell>
          <cell r="EJ4">
            <v>23948686.92</v>
          </cell>
          <cell r="EK4">
            <v>17104223.48</v>
          </cell>
          <cell r="EL4">
            <v>8196006.91</v>
          </cell>
          <cell r="EM4">
            <v>-1351543.47</v>
          </cell>
          <cell r="EN4">
            <v>13961387.51</v>
          </cell>
          <cell r="EO4">
            <v>47.2</v>
          </cell>
          <cell r="EP4">
            <v>328698</v>
          </cell>
          <cell r="EQ4">
            <v>33477</v>
          </cell>
          <cell r="ER4">
            <v>27746</v>
          </cell>
          <cell r="ES4">
            <v>334429</v>
          </cell>
          <cell r="ET4">
            <v>8.03</v>
          </cell>
          <cell r="EU4">
            <v>741</v>
          </cell>
          <cell r="EV4">
            <v>3730</v>
          </cell>
          <cell r="EW4">
            <v>6475</v>
          </cell>
          <cell r="EX4">
            <v>30856262.44</v>
          </cell>
          <cell r="EY4">
            <v>3304734.84</v>
          </cell>
          <cell r="EZ4">
            <v>480311.54</v>
          </cell>
          <cell r="FA4">
            <v>2655946</v>
          </cell>
          <cell r="FB4">
            <v>31985362.82</v>
          </cell>
          <cell r="FC4">
            <v>30856262.44</v>
          </cell>
          <cell r="FD4">
            <v>3304734.84</v>
          </cell>
          <cell r="FE4">
            <v>480311.54</v>
          </cell>
          <cell r="FF4">
            <v>2655946</v>
          </cell>
          <cell r="FG4">
            <v>31985362.82</v>
          </cell>
          <cell r="FH4">
            <v>31115806.94</v>
          </cell>
          <cell r="FI4">
            <v>31376588.63</v>
          </cell>
          <cell r="FJ4">
            <v>7593889.08</v>
          </cell>
          <cell r="FK4">
            <v>24.2</v>
          </cell>
          <cell r="FL4">
            <v>6092</v>
          </cell>
          <cell r="FM4">
            <v>3458</v>
          </cell>
          <cell r="FN4">
            <v>6317</v>
          </cell>
          <cell r="FO4">
            <v>15538636.6</v>
          </cell>
          <cell r="FP4">
            <v>1214232.8</v>
          </cell>
          <cell r="FQ4">
            <v>16752869.4</v>
          </cell>
          <cell r="FR4">
            <v>53.84</v>
          </cell>
          <cell r="FS4">
            <v>28196692.06</v>
          </cell>
          <cell r="FT4">
            <v>19771567.76</v>
          </cell>
          <cell r="FU4">
            <v>9854479.23</v>
          </cell>
          <cell r="FV4">
            <v>-1429354.93</v>
          </cell>
          <cell r="FW4">
            <v>18182224.33</v>
          </cell>
          <cell r="FX4">
            <v>58.43</v>
          </cell>
        </row>
        <row r="5">
          <cell r="D5" t="str">
            <v>03111</v>
          </cell>
          <cell r="E5">
            <v>200112</v>
          </cell>
          <cell r="F5">
            <v>443</v>
          </cell>
          <cell r="G5">
            <v>9</v>
          </cell>
          <cell r="H5">
            <v>1</v>
          </cell>
          <cell r="I5">
            <v>451</v>
          </cell>
          <cell r="J5">
            <v>2.68</v>
          </cell>
          <cell r="K5">
            <v>0</v>
          </cell>
          <cell r="L5">
            <v>0</v>
          </cell>
          <cell r="M5">
            <v>18</v>
          </cell>
          <cell r="N5">
            <v>35609.26</v>
          </cell>
          <cell r="O5">
            <v>941.58</v>
          </cell>
          <cell r="P5">
            <v>67.72</v>
          </cell>
          <cell r="Q5">
            <v>54.25</v>
          </cell>
          <cell r="R5">
            <v>36564.31</v>
          </cell>
          <cell r="S5">
            <v>35609.26</v>
          </cell>
          <cell r="T5">
            <v>941.58</v>
          </cell>
          <cell r="U5">
            <v>67.72</v>
          </cell>
          <cell r="V5">
            <v>54.25</v>
          </cell>
          <cell r="W5">
            <v>36564.31</v>
          </cell>
          <cell r="X5">
            <v>3139.63</v>
          </cell>
          <cell r="Y5">
            <v>4379.31</v>
          </cell>
          <cell r="Z5">
            <v>827.25</v>
          </cell>
          <cell r="AA5">
            <v>18.89</v>
          </cell>
          <cell r="AB5">
            <v>0</v>
          </cell>
          <cell r="AC5">
            <v>2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5343</v>
          </cell>
          <cell r="AJ5">
            <v>5343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441</v>
          </cell>
          <cell r="AP5">
            <v>16</v>
          </cell>
          <cell r="AQ5">
            <v>14</v>
          </cell>
          <cell r="AR5">
            <v>443</v>
          </cell>
          <cell r="AS5">
            <v>37.42</v>
          </cell>
          <cell r="AT5">
            <v>6</v>
          </cell>
          <cell r="AU5">
            <v>0</v>
          </cell>
          <cell r="AV5">
            <v>17</v>
          </cell>
          <cell r="AW5">
            <v>35616.52</v>
          </cell>
          <cell r="AX5">
            <v>1119.23</v>
          </cell>
          <cell r="AY5">
            <v>94.76</v>
          </cell>
          <cell r="AZ5">
            <v>1221.24</v>
          </cell>
          <cell r="BA5">
            <v>35609.27</v>
          </cell>
          <cell r="BB5">
            <v>35616.52</v>
          </cell>
          <cell r="BC5">
            <v>1119.23</v>
          </cell>
          <cell r="BD5">
            <v>94.76</v>
          </cell>
          <cell r="BE5">
            <v>1221.24</v>
          </cell>
          <cell r="BF5">
            <v>35609.27</v>
          </cell>
          <cell r="BG5">
            <v>2948.98</v>
          </cell>
          <cell r="BH5">
            <v>3960.02</v>
          </cell>
          <cell r="BI5">
            <v>741.32</v>
          </cell>
          <cell r="BJ5">
            <v>18.72</v>
          </cell>
          <cell r="BK5">
            <v>0</v>
          </cell>
          <cell r="BL5">
            <v>2</v>
          </cell>
          <cell r="BM5">
            <v>1</v>
          </cell>
          <cell r="BN5">
            <v>-25.56</v>
          </cell>
          <cell r="BO5">
            <v>0</v>
          </cell>
          <cell r="BP5">
            <v>-25.56</v>
          </cell>
          <cell r="BQ5">
            <v>-0.87</v>
          </cell>
          <cell r="BR5">
            <v>5343</v>
          </cell>
          <cell r="BS5">
            <v>5343</v>
          </cell>
          <cell r="BT5">
            <v>0</v>
          </cell>
          <cell r="BU5">
            <v>0</v>
          </cell>
          <cell r="BV5">
            <v>-25.56</v>
          </cell>
          <cell r="BW5">
            <v>-0.87</v>
          </cell>
          <cell r="BX5">
            <v>309</v>
          </cell>
          <cell r="BY5">
            <v>185</v>
          </cell>
          <cell r="BZ5">
            <v>43</v>
          </cell>
          <cell r="CA5">
            <v>451</v>
          </cell>
          <cell r="CB5">
            <v>10.71</v>
          </cell>
          <cell r="CC5">
            <v>16</v>
          </cell>
          <cell r="CD5">
            <v>5</v>
          </cell>
          <cell r="CE5">
            <v>18</v>
          </cell>
          <cell r="CF5">
            <v>24886.79</v>
          </cell>
          <cell r="CG5">
            <v>14716.3</v>
          </cell>
          <cell r="CH5">
            <v>454.48</v>
          </cell>
          <cell r="CI5">
            <v>3493.26</v>
          </cell>
          <cell r="CJ5">
            <v>36564.31</v>
          </cell>
          <cell r="CK5">
            <v>24886.79</v>
          </cell>
          <cell r="CL5">
            <v>14716.3</v>
          </cell>
          <cell r="CM5">
            <v>454.48</v>
          </cell>
          <cell r="CN5">
            <v>3493.26</v>
          </cell>
          <cell r="CO5">
            <v>36564.31</v>
          </cell>
          <cell r="CP5">
            <v>30450.85</v>
          </cell>
          <cell r="CQ5">
            <v>31908.27</v>
          </cell>
          <cell r="CR5">
            <v>5987.14</v>
          </cell>
          <cell r="CS5">
            <v>18.76</v>
          </cell>
          <cell r="CT5">
            <v>4</v>
          </cell>
          <cell r="CU5">
            <v>2</v>
          </cell>
          <cell r="CV5">
            <v>3</v>
          </cell>
          <cell r="CW5">
            <v>76.69</v>
          </cell>
          <cell r="CX5">
            <v>0</v>
          </cell>
          <cell r="CY5">
            <v>76.69</v>
          </cell>
          <cell r="CZ5">
            <v>0.25</v>
          </cell>
          <cell r="DA5">
            <v>5343</v>
          </cell>
          <cell r="DB5">
            <v>5343</v>
          </cell>
          <cell r="DC5">
            <v>0</v>
          </cell>
          <cell r="DD5">
            <v>0</v>
          </cell>
          <cell r="DE5">
            <v>76.69</v>
          </cell>
          <cell r="DF5">
            <v>0.25</v>
          </cell>
          <cell r="DG5">
            <v>109</v>
          </cell>
          <cell r="DH5">
            <v>213</v>
          </cell>
          <cell r="DI5">
            <v>13</v>
          </cell>
          <cell r="DJ5">
            <v>309</v>
          </cell>
          <cell r="DK5">
            <v>6.03</v>
          </cell>
          <cell r="DL5">
            <v>4</v>
          </cell>
          <cell r="DM5">
            <v>0</v>
          </cell>
          <cell r="DN5">
            <v>7</v>
          </cell>
          <cell r="DO5">
            <v>8901.42</v>
          </cell>
          <cell r="DP5">
            <v>17064.41</v>
          </cell>
          <cell r="DQ5">
            <v>118.89</v>
          </cell>
          <cell r="DR5">
            <v>1197.96</v>
          </cell>
          <cell r="DS5">
            <v>24886.76</v>
          </cell>
          <cell r="DT5">
            <v>8901.42</v>
          </cell>
          <cell r="DU5">
            <v>17064.41</v>
          </cell>
          <cell r="DV5">
            <v>118.89</v>
          </cell>
          <cell r="DW5">
            <v>1197.96</v>
          </cell>
          <cell r="DX5">
            <v>24886.76</v>
          </cell>
          <cell r="DY5">
            <v>16841.04</v>
          </cell>
          <cell r="DZ5">
            <v>20419.57</v>
          </cell>
          <cell r="EA5">
            <v>3629.63</v>
          </cell>
          <cell r="EB5">
            <v>17.78</v>
          </cell>
          <cell r="EC5">
            <v>3</v>
          </cell>
          <cell r="ED5">
            <v>1</v>
          </cell>
          <cell r="EE5">
            <v>2</v>
          </cell>
          <cell r="EF5">
            <v>5343</v>
          </cell>
          <cell r="EG5">
            <v>536.85</v>
          </cell>
          <cell r="EH5">
            <v>5879.85</v>
          </cell>
          <cell r="EI5">
            <v>34.91</v>
          </cell>
          <cell r="EJ5">
            <v>0</v>
          </cell>
          <cell r="EK5">
            <v>0</v>
          </cell>
          <cell r="EL5">
            <v>0</v>
          </cell>
          <cell r="EM5">
            <v>0</v>
          </cell>
          <cell r="EN5">
            <v>5879.85</v>
          </cell>
          <cell r="EO5">
            <v>34.91</v>
          </cell>
          <cell r="EP5">
            <v>309</v>
          </cell>
          <cell r="EQ5">
            <v>185</v>
          </cell>
          <cell r="ER5">
            <v>43</v>
          </cell>
          <cell r="ES5">
            <v>451</v>
          </cell>
          <cell r="ET5">
            <v>10.71</v>
          </cell>
          <cell r="EU5">
            <v>16</v>
          </cell>
          <cell r="EV5">
            <v>5</v>
          </cell>
          <cell r="EW5">
            <v>18</v>
          </cell>
          <cell r="EX5">
            <v>24886.79</v>
          </cell>
          <cell r="EY5">
            <v>14716.3</v>
          </cell>
          <cell r="EZ5">
            <v>454.48</v>
          </cell>
          <cell r="FA5">
            <v>3493.26</v>
          </cell>
          <cell r="FB5">
            <v>36564.31</v>
          </cell>
          <cell r="FC5">
            <v>24886.79</v>
          </cell>
          <cell r="FD5">
            <v>14716.3</v>
          </cell>
          <cell r="FE5">
            <v>454.48</v>
          </cell>
          <cell r="FF5">
            <v>3493.26</v>
          </cell>
          <cell r="FG5">
            <v>36564.31</v>
          </cell>
          <cell r="FH5">
            <v>30450.85</v>
          </cell>
          <cell r="FI5">
            <v>31908.27</v>
          </cell>
          <cell r="FJ5">
            <v>5987.14</v>
          </cell>
          <cell r="FK5">
            <v>18.76</v>
          </cell>
          <cell r="FL5">
            <v>4</v>
          </cell>
          <cell r="FM5">
            <v>2</v>
          </cell>
          <cell r="FN5">
            <v>3</v>
          </cell>
          <cell r="FO5">
            <v>76.69</v>
          </cell>
          <cell r="FP5">
            <v>0</v>
          </cell>
          <cell r="FQ5">
            <v>76.69</v>
          </cell>
          <cell r="FR5">
            <v>0.25</v>
          </cell>
          <cell r="FS5">
            <v>5343</v>
          </cell>
          <cell r="FT5">
            <v>5343</v>
          </cell>
          <cell r="FU5">
            <v>0</v>
          </cell>
          <cell r="FV5">
            <v>0</v>
          </cell>
          <cell r="FW5">
            <v>76.69</v>
          </cell>
          <cell r="FX5">
            <v>0.25</v>
          </cell>
        </row>
        <row r="6">
          <cell r="D6" t="str">
            <v>03115</v>
          </cell>
          <cell r="E6">
            <v>200112</v>
          </cell>
          <cell r="F6">
            <v>1394</v>
          </cell>
          <cell r="G6">
            <v>106</v>
          </cell>
          <cell r="H6">
            <v>7</v>
          </cell>
          <cell r="I6">
            <v>1493</v>
          </cell>
          <cell r="J6">
            <v>5.81</v>
          </cell>
          <cell r="K6">
            <v>6</v>
          </cell>
          <cell r="L6">
            <v>0</v>
          </cell>
          <cell r="M6">
            <v>62</v>
          </cell>
          <cell r="N6">
            <v>229423.65</v>
          </cell>
          <cell r="O6">
            <v>16333.42</v>
          </cell>
          <cell r="P6">
            <v>164.02</v>
          </cell>
          <cell r="Q6">
            <v>1410.13</v>
          </cell>
          <cell r="R6">
            <v>244510.96</v>
          </cell>
          <cell r="S6">
            <v>229423.65</v>
          </cell>
          <cell r="T6">
            <v>16333.42</v>
          </cell>
          <cell r="U6">
            <v>164.02</v>
          </cell>
          <cell r="V6">
            <v>1410.13</v>
          </cell>
          <cell r="W6">
            <v>244510.96</v>
          </cell>
          <cell r="X6">
            <v>19464.21</v>
          </cell>
          <cell r="Y6">
            <v>23175.64</v>
          </cell>
          <cell r="Z6">
            <v>10363.28</v>
          </cell>
          <cell r="AA6">
            <v>44.72</v>
          </cell>
          <cell r="AB6">
            <v>2</v>
          </cell>
          <cell r="AC6">
            <v>2</v>
          </cell>
          <cell r="AD6">
            <v>2</v>
          </cell>
          <cell r="AE6">
            <v>-33.87</v>
          </cell>
          <cell r="AF6">
            <v>324.41</v>
          </cell>
          <cell r="AG6">
            <v>290.54</v>
          </cell>
          <cell r="AH6">
            <v>1.49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290.54</v>
          </cell>
          <cell r="AN6">
            <v>1.49</v>
          </cell>
          <cell r="AO6">
            <v>1237</v>
          </cell>
          <cell r="AP6">
            <v>161</v>
          </cell>
          <cell r="AQ6">
            <v>4</v>
          </cell>
          <cell r="AR6">
            <v>1394</v>
          </cell>
          <cell r="AS6">
            <v>3.64</v>
          </cell>
          <cell r="AT6">
            <v>0</v>
          </cell>
          <cell r="AU6">
            <v>0</v>
          </cell>
          <cell r="AV6">
            <v>78</v>
          </cell>
          <cell r="AW6">
            <v>205835.7</v>
          </cell>
          <cell r="AX6">
            <v>25293.91</v>
          </cell>
          <cell r="AY6">
            <v>-223.77</v>
          </cell>
          <cell r="AZ6">
            <v>1482.19</v>
          </cell>
          <cell r="BA6">
            <v>229423.65</v>
          </cell>
          <cell r="BB6">
            <v>205835.7</v>
          </cell>
          <cell r="BC6">
            <v>25293.91</v>
          </cell>
          <cell r="BD6">
            <v>-223.77</v>
          </cell>
          <cell r="BE6">
            <v>1482.19</v>
          </cell>
          <cell r="BF6">
            <v>229423.65</v>
          </cell>
          <cell r="BG6">
            <v>17477.45</v>
          </cell>
          <cell r="BH6">
            <v>21337.08</v>
          </cell>
          <cell r="BI6">
            <v>9607.92</v>
          </cell>
          <cell r="BJ6">
            <v>45.03</v>
          </cell>
          <cell r="BK6">
            <v>1</v>
          </cell>
          <cell r="BL6">
            <v>2</v>
          </cell>
          <cell r="BM6">
            <v>1</v>
          </cell>
          <cell r="BN6">
            <v>1005.32</v>
          </cell>
          <cell r="BO6">
            <v>349.6</v>
          </cell>
          <cell r="BP6">
            <v>1354.92</v>
          </cell>
          <cell r="BQ6">
            <v>7.75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1354.92</v>
          </cell>
          <cell r="BW6">
            <v>7.75</v>
          </cell>
          <cell r="BX6">
            <v>0</v>
          </cell>
          <cell r="BY6">
            <v>1528</v>
          </cell>
          <cell r="BZ6">
            <v>35</v>
          </cell>
          <cell r="CA6">
            <v>1493</v>
          </cell>
          <cell r="CB6">
            <v>4.58</v>
          </cell>
          <cell r="CC6">
            <v>10</v>
          </cell>
          <cell r="CD6">
            <v>0</v>
          </cell>
          <cell r="CE6">
            <v>62</v>
          </cell>
          <cell r="CF6">
            <v>0</v>
          </cell>
          <cell r="CG6">
            <v>251845.3</v>
          </cell>
          <cell r="CH6">
            <v>138.78</v>
          </cell>
          <cell r="CI6">
            <v>7473.1</v>
          </cell>
          <cell r="CJ6">
            <v>244510.98</v>
          </cell>
          <cell r="CK6">
            <v>0</v>
          </cell>
          <cell r="CL6">
            <v>251845.3</v>
          </cell>
          <cell r="CM6">
            <v>138.78</v>
          </cell>
          <cell r="CN6">
            <v>7473.1</v>
          </cell>
          <cell r="CO6">
            <v>244510.98</v>
          </cell>
          <cell r="CP6">
            <v>100344.5</v>
          </cell>
          <cell r="CQ6">
            <v>151190.71</v>
          </cell>
          <cell r="CR6">
            <v>65069.64</v>
          </cell>
          <cell r="CS6">
            <v>43.04</v>
          </cell>
          <cell r="CT6">
            <v>8</v>
          </cell>
          <cell r="CU6">
            <v>2</v>
          </cell>
          <cell r="CV6">
            <v>6</v>
          </cell>
          <cell r="CW6">
            <v>1048.65</v>
          </cell>
          <cell r="CX6">
            <v>1159.74</v>
          </cell>
          <cell r="CY6">
            <v>2208.39</v>
          </cell>
          <cell r="CZ6">
            <v>2.2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2208.39</v>
          </cell>
          <cell r="DF6">
            <v>2.2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0</v>
          </cell>
          <cell r="EQ6">
            <v>1528</v>
          </cell>
          <cell r="ER6">
            <v>35</v>
          </cell>
          <cell r="ES6">
            <v>1493</v>
          </cell>
          <cell r="ET6">
            <v>4.58</v>
          </cell>
          <cell r="EU6">
            <v>10</v>
          </cell>
          <cell r="EV6">
            <v>0</v>
          </cell>
          <cell r="EW6">
            <v>62</v>
          </cell>
          <cell r="EX6">
            <v>0</v>
          </cell>
          <cell r="EY6">
            <v>251845.3</v>
          </cell>
          <cell r="EZ6">
            <v>138.78</v>
          </cell>
          <cell r="FA6">
            <v>7473.1</v>
          </cell>
          <cell r="FB6">
            <v>244510.98</v>
          </cell>
          <cell r="FC6">
            <v>0</v>
          </cell>
          <cell r="FD6">
            <v>251845.3</v>
          </cell>
          <cell r="FE6">
            <v>138.78</v>
          </cell>
          <cell r="FF6">
            <v>7473.1</v>
          </cell>
          <cell r="FG6">
            <v>244510.98</v>
          </cell>
          <cell r="FH6">
            <v>100344.5</v>
          </cell>
          <cell r="FI6">
            <v>151190.71</v>
          </cell>
          <cell r="FJ6">
            <v>65069.64</v>
          </cell>
          <cell r="FK6">
            <v>43.04</v>
          </cell>
          <cell r="FL6">
            <v>8</v>
          </cell>
          <cell r="FM6">
            <v>2</v>
          </cell>
          <cell r="FN6">
            <v>6</v>
          </cell>
          <cell r="FO6">
            <v>1048.65</v>
          </cell>
          <cell r="FP6">
            <v>1159.74</v>
          </cell>
          <cell r="FQ6">
            <v>2208.39</v>
          </cell>
          <cell r="FR6">
            <v>2.2</v>
          </cell>
          <cell r="FS6">
            <v>0</v>
          </cell>
          <cell r="FT6">
            <v>0</v>
          </cell>
          <cell r="FU6">
            <v>0</v>
          </cell>
          <cell r="FV6">
            <v>0</v>
          </cell>
          <cell r="FW6">
            <v>2208.39</v>
          </cell>
          <cell r="FX6">
            <v>2.2</v>
          </cell>
        </row>
        <row r="7">
          <cell r="D7" t="str">
            <v>03116</v>
          </cell>
          <cell r="E7">
            <v>200112</v>
          </cell>
          <cell r="F7">
            <v>292</v>
          </cell>
          <cell r="G7">
            <v>21</v>
          </cell>
          <cell r="H7">
            <v>10</v>
          </cell>
          <cell r="I7">
            <v>303</v>
          </cell>
          <cell r="J7">
            <v>39.67</v>
          </cell>
          <cell r="K7">
            <v>2</v>
          </cell>
          <cell r="L7">
            <v>0</v>
          </cell>
          <cell r="M7">
            <v>39</v>
          </cell>
          <cell r="N7">
            <v>39876.81</v>
          </cell>
          <cell r="O7">
            <v>2541.86</v>
          </cell>
          <cell r="P7">
            <v>47.55</v>
          </cell>
          <cell r="Q7">
            <v>1328.73</v>
          </cell>
          <cell r="R7">
            <v>41137.49</v>
          </cell>
          <cell r="S7">
            <v>39876.81</v>
          </cell>
          <cell r="T7">
            <v>2541.86</v>
          </cell>
          <cell r="U7">
            <v>47.55</v>
          </cell>
          <cell r="V7">
            <v>1328.73</v>
          </cell>
          <cell r="W7">
            <v>41137.49</v>
          </cell>
          <cell r="X7">
            <v>2947.11</v>
          </cell>
          <cell r="Y7">
            <v>4560.39</v>
          </cell>
          <cell r="Z7">
            <v>569.35</v>
          </cell>
          <cell r="AA7">
            <v>12.48</v>
          </cell>
          <cell r="AB7">
            <v>0</v>
          </cell>
          <cell r="AC7">
            <v>1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250</v>
          </cell>
          <cell r="AP7">
            <v>46</v>
          </cell>
          <cell r="AQ7">
            <v>4</v>
          </cell>
          <cell r="AR7">
            <v>292</v>
          </cell>
          <cell r="AS7">
            <v>17.58</v>
          </cell>
          <cell r="AT7">
            <v>0</v>
          </cell>
          <cell r="AU7">
            <v>0</v>
          </cell>
          <cell r="AV7">
            <v>25</v>
          </cell>
          <cell r="AW7">
            <v>34587.07</v>
          </cell>
          <cell r="AX7">
            <v>5703.82</v>
          </cell>
          <cell r="AY7">
            <v>60.53</v>
          </cell>
          <cell r="AZ7">
            <v>474.63</v>
          </cell>
          <cell r="BA7">
            <v>39876.79</v>
          </cell>
          <cell r="BB7">
            <v>34587.07</v>
          </cell>
          <cell r="BC7">
            <v>5703.82</v>
          </cell>
          <cell r="BD7">
            <v>60.53</v>
          </cell>
          <cell r="BE7">
            <v>474.63</v>
          </cell>
          <cell r="BF7">
            <v>39876.79</v>
          </cell>
          <cell r="BG7">
            <v>2886.1</v>
          </cell>
          <cell r="BH7">
            <v>2693.42</v>
          </cell>
          <cell r="BI7">
            <v>336.2</v>
          </cell>
          <cell r="BJ7">
            <v>12.48</v>
          </cell>
          <cell r="BK7">
            <v>0</v>
          </cell>
          <cell r="BL7">
            <v>1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26</v>
          </cell>
          <cell r="BY7">
            <v>304</v>
          </cell>
          <cell r="BZ7">
            <v>27</v>
          </cell>
          <cell r="CA7">
            <v>303</v>
          </cell>
          <cell r="CB7">
            <v>15.17</v>
          </cell>
          <cell r="CC7">
            <v>2</v>
          </cell>
          <cell r="CD7">
            <v>0</v>
          </cell>
          <cell r="CE7">
            <v>39</v>
          </cell>
          <cell r="CF7">
            <v>3483.61</v>
          </cell>
          <cell r="CG7">
            <v>41163.13</v>
          </cell>
          <cell r="CH7">
            <v>124.08</v>
          </cell>
          <cell r="CI7">
            <v>3633.37</v>
          </cell>
          <cell r="CJ7">
            <v>41137.45</v>
          </cell>
          <cell r="CK7">
            <v>3483.61</v>
          </cell>
          <cell r="CL7">
            <v>41163.13</v>
          </cell>
          <cell r="CM7">
            <v>124.08</v>
          </cell>
          <cell r="CN7">
            <v>3633.37</v>
          </cell>
          <cell r="CO7">
            <v>41137.45</v>
          </cell>
          <cell r="CP7">
            <v>18251.65</v>
          </cell>
          <cell r="CQ7">
            <v>26386.06</v>
          </cell>
          <cell r="CR7">
            <v>3296.43</v>
          </cell>
          <cell r="CS7">
            <v>12.49</v>
          </cell>
          <cell r="CT7">
            <v>1</v>
          </cell>
          <cell r="CU7">
            <v>1</v>
          </cell>
          <cell r="CV7">
            <v>0</v>
          </cell>
          <cell r="CW7">
            <v>301.66</v>
          </cell>
          <cell r="CX7">
            <v>375.8</v>
          </cell>
          <cell r="CY7">
            <v>677.46</v>
          </cell>
          <cell r="CZ7">
            <v>3.71</v>
          </cell>
          <cell r="DA7">
            <v>0</v>
          </cell>
          <cell r="DB7">
            <v>0</v>
          </cell>
          <cell r="DC7">
            <v>0</v>
          </cell>
          <cell r="DD7">
            <v>0</v>
          </cell>
          <cell r="DE7">
            <v>677.46</v>
          </cell>
          <cell r="DF7">
            <v>3.71</v>
          </cell>
          <cell r="DG7">
            <v>0</v>
          </cell>
          <cell r="DH7">
            <v>26</v>
          </cell>
          <cell r="DI7">
            <v>0</v>
          </cell>
          <cell r="DJ7">
            <v>26</v>
          </cell>
          <cell r="DK7">
            <v>0</v>
          </cell>
          <cell r="DL7">
            <v>0</v>
          </cell>
          <cell r="DM7">
            <v>0</v>
          </cell>
          <cell r="DN7">
            <v>14</v>
          </cell>
          <cell r="DO7">
            <v>0</v>
          </cell>
          <cell r="DP7">
            <v>3483.61</v>
          </cell>
          <cell r="DQ7">
            <v>0</v>
          </cell>
          <cell r="DR7">
            <v>0</v>
          </cell>
          <cell r="DS7">
            <v>3483.61</v>
          </cell>
          <cell r="DT7">
            <v>0</v>
          </cell>
          <cell r="DU7">
            <v>3483.61</v>
          </cell>
          <cell r="DV7">
            <v>0</v>
          </cell>
          <cell r="DW7">
            <v>0</v>
          </cell>
          <cell r="DX7">
            <v>3483.61</v>
          </cell>
          <cell r="DY7">
            <v>349.53</v>
          </cell>
          <cell r="DZ7">
            <v>1560.73</v>
          </cell>
          <cell r="EA7">
            <v>195.16</v>
          </cell>
          <cell r="EB7">
            <v>12.5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0</v>
          </cell>
          <cell r="EI7">
            <v>0</v>
          </cell>
          <cell r="EJ7">
            <v>0</v>
          </cell>
          <cell r="EK7">
            <v>0</v>
          </cell>
          <cell r="EL7">
            <v>0</v>
          </cell>
          <cell r="EM7">
            <v>0</v>
          </cell>
          <cell r="EN7">
            <v>0</v>
          </cell>
          <cell r="EO7">
            <v>0</v>
          </cell>
          <cell r="EP7">
            <v>26</v>
          </cell>
          <cell r="EQ7">
            <v>304</v>
          </cell>
          <cell r="ER7">
            <v>27</v>
          </cell>
          <cell r="ES7">
            <v>303</v>
          </cell>
          <cell r="ET7">
            <v>15.17</v>
          </cell>
          <cell r="EU7">
            <v>2</v>
          </cell>
          <cell r="EV7">
            <v>0</v>
          </cell>
          <cell r="EW7">
            <v>39</v>
          </cell>
          <cell r="EX7">
            <v>3483.61</v>
          </cell>
          <cell r="EY7">
            <v>41163.13</v>
          </cell>
          <cell r="EZ7">
            <v>124.08</v>
          </cell>
          <cell r="FA7">
            <v>3633.37</v>
          </cell>
          <cell r="FB7">
            <v>41137.45</v>
          </cell>
          <cell r="FC7">
            <v>3483.61</v>
          </cell>
          <cell r="FD7">
            <v>41163.13</v>
          </cell>
          <cell r="FE7">
            <v>124.08</v>
          </cell>
          <cell r="FF7">
            <v>3633.37</v>
          </cell>
          <cell r="FG7">
            <v>41137.45</v>
          </cell>
          <cell r="FH7">
            <v>18251.65</v>
          </cell>
          <cell r="FI7">
            <v>26386.06</v>
          </cell>
          <cell r="FJ7">
            <v>3296.43</v>
          </cell>
          <cell r="FK7">
            <v>12.49</v>
          </cell>
          <cell r="FL7">
            <v>1</v>
          </cell>
          <cell r="FM7">
            <v>1</v>
          </cell>
          <cell r="FN7">
            <v>0</v>
          </cell>
          <cell r="FO7">
            <v>301.66</v>
          </cell>
          <cell r="FP7">
            <v>375.8</v>
          </cell>
          <cell r="FQ7">
            <v>677.46</v>
          </cell>
          <cell r="FR7">
            <v>3.71</v>
          </cell>
          <cell r="FS7">
            <v>0</v>
          </cell>
          <cell r="FT7">
            <v>0</v>
          </cell>
          <cell r="FU7">
            <v>0</v>
          </cell>
          <cell r="FV7">
            <v>0</v>
          </cell>
          <cell r="FW7">
            <v>677.46</v>
          </cell>
          <cell r="FX7">
            <v>3.71</v>
          </cell>
        </row>
        <row r="8">
          <cell r="D8" t="str">
            <v>03117</v>
          </cell>
          <cell r="E8">
            <v>200112</v>
          </cell>
          <cell r="F8">
            <v>271</v>
          </cell>
          <cell r="G8">
            <v>20</v>
          </cell>
          <cell r="H8">
            <v>0</v>
          </cell>
          <cell r="I8">
            <v>291</v>
          </cell>
          <cell r="J8">
            <v>0</v>
          </cell>
          <cell r="K8">
            <v>0</v>
          </cell>
          <cell r="L8">
            <v>0</v>
          </cell>
          <cell r="M8">
            <v>3</v>
          </cell>
          <cell r="N8">
            <v>53832.18</v>
          </cell>
          <cell r="O8">
            <v>2868.13</v>
          </cell>
          <cell r="P8">
            <v>1040.92</v>
          </cell>
          <cell r="Q8">
            <v>0</v>
          </cell>
          <cell r="R8">
            <v>57741.23</v>
          </cell>
          <cell r="S8">
            <v>53832.18</v>
          </cell>
          <cell r="T8">
            <v>2868.13</v>
          </cell>
          <cell r="U8">
            <v>1040.92</v>
          </cell>
          <cell r="V8">
            <v>0</v>
          </cell>
          <cell r="W8">
            <v>57741.23</v>
          </cell>
          <cell r="X8">
            <v>4857.02</v>
          </cell>
          <cell r="Y8">
            <v>5893.55</v>
          </cell>
          <cell r="Z8">
            <v>2062.85</v>
          </cell>
          <cell r="AA8">
            <v>35</v>
          </cell>
          <cell r="AB8">
            <v>0</v>
          </cell>
          <cell r="AC8">
            <v>2</v>
          </cell>
          <cell r="AD8">
            <v>0</v>
          </cell>
          <cell r="AE8">
            <v>-51.13</v>
          </cell>
          <cell r="AF8">
            <v>0</v>
          </cell>
          <cell r="AG8">
            <v>-51.13</v>
          </cell>
          <cell r="AH8">
            <v>-1.05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-51.13</v>
          </cell>
          <cell r="AN8">
            <v>-1.05</v>
          </cell>
          <cell r="AO8">
            <v>253</v>
          </cell>
          <cell r="AP8">
            <v>18</v>
          </cell>
          <cell r="AQ8">
            <v>0</v>
          </cell>
          <cell r="AR8">
            <v>271</v>
          </cell>
          <cell r="AS8">
            <v>0</v>
          </cell>
          <cell r="AT8">
            <v>0</v>
          </cell>
          <cell r="AU8">
            <v>0</v>
          </cell>
          <cell r="AV8">
            <v>4</v>
          </cell>
          <cell r="AW8">
            <v>50370.34</v>
          </cell>
          <cell r="AX8">
            <v>3392.82</v>
          </cell>
          <cell r="AY8">
            <v>69.02</v>
          </cell>
          <cell r="AZ8">
            <v>0</v>
          </cell>
          <cell r="BA8">
            <v>53832.18</v>
          </cell>
          <cell r="BB8">
            <v>50370.34</v>
          </cell>
          <cell r="BC8">
            <v>3392.82</v>
          </cell>
          <cell r="BD8">
            <v>69.02</v>
          </cell>
          <cell r="BE8">
            <v>0</v>
          </cell>
          <cell r="BF8">
            <v>53832.18</v>
          </cell>
          <cell r="BG8">
            <v>3573.79</v>
          </cell>
          <cell r="BH8">
            <v>2575.72</v>
          </cell>
          <cell r="BI8">
            <v>901.54</v>
          </cell>
          <cell r="BJ8">
            <v>35</v>
          </cell>
          <cell r="BK8">
            <v>1</v>
          </cell>
          <cell r="BL8">
            <v>2</v>
          </cell>
          <cell r="BM8">
            <v>0</v>
          </cell>
          <cell r="BN8">
            <v>153.39</v>
          </cell>
          <cell r="BO8">
            <v>178.95</v>
          </cell>
          <cell r="BP8">
            <v>332.34</v>
          </cell>
          <cell r="BQ8">
            <v>9.3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332.34</v>
          </cell>
          <cell r="BW8">
            <v>9.3</v>
          </cell>
          <cell r="BX8">
            <v>101</v>
          </cell>
          <cell r="BY8">
            <v>196</v>
          </cell>
          <cell r="BZ8">
            <v>6</v>
          </cell>
          <cell r="CA8">
            <v>291</v>
          </cell>
          <cell r="CB8">
            <v>3.02</v>
          </cell>
          <cell r="CC8">
            <v>5</v>
          </cell>
          <cell r="CD8">
            <v>0</v>
          </cell>
          <cell r="CE8">
            <v>3</v>
          </cell>
          <cell r="CF8">
            <v>21306.13</v>
          </cell>
          <cell r="CG8">
            <v>35966.05</v>
          </cell>
          <cell r="CH8">
            <v>1274.35</v>
          </cell>
          <cell r="CI8">
            <v>805.3</v>
          </cell>
          <cell r="CJ8">
            <v>57741.23</v>
          </cell>
          <cell r="CK8">
            <v>21306.13</v>
          </cell>
          <cell r="CL8">
            <v>35966.05</v>
          </cell>
          <cell r="CM8">
            <v>1274.35</v>
          </cell>
          <cell r="CN8">
            <v>805.3</v>
          </cell>
          <cell r="CO8">
            <v>57741.23</v>
          </cell>
          <cell r="CP8">
            <v>36452.51</v>
          </cell>
          <cell r="CQ8">
            <v>36769.52</v>
          </cell>
          <cell r="CR8">
            <v>12870.25</v>
          </cell>
          <cell r="CS8">
            <v>35</v>
          </cell>
          <cell r="CT8">
            <v>4</v>
          </cell>
          <cell r="CU8">
            <v>2</v>
          </cell>
          <cell r="CV8">
            <v>2</v>
          </cell>
          <cell r="CW8">
            <v>8794.22</v>
          </cell>
          <cell r="CX8">
            <v>591.05</v>
          </cell>
          <cell r="CY8">
            <v>9385.27</v>
          </cell>
          <cell r="CZ8">
            <v>25.75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9385.27</v>
          </cell>
          <cell r="DF8">
            <v>25.75</v>
          </cell>
          <cell r="DG8">
            <v>0</v>
          </cell>
          <cell r="DH8">
            <v>101</v>
          </cell>
          <cell r="DI8">
            <v>0</v>
          </cell>
          <cell r="DJ8">
            <v>101</v>
          </cell>
          <cell r="DK8">
            <v>0</v>
          </cell>
          <cell r="DL8">
            <v>0</v>
          </cell>
          <cell r="DM8">
            <v>0</v>
          </cell>
          <cell r="DN8">
            <v>3</v>
          </cell>
          <cell r="DO8">
            <v>0</v>
          </cell>
          <cell r="DP8">
            <v>20962.13</v>
          </cell>
          <cell r="DQ8">
            <v>343.99</v>
          </cell>
          <cell r="DR8">
            <v>0</v>
          </cell>
          <cell r="DS8">
            <v>21306.12</v>
          </cell>
          <cell r="DT8">
            <v>0</v>
          </cell>
          <cell r="DU8">
            <v>20962.13</v>
          </cell>
          <cell r="DV8">
            <v>343.99</v>
          </cell>
          <cell r="DW8">
            <v>0</v>
          </cell>
          <cell r="DX8">
            <v>21306.12</v>
          </cell>
          <cell r="DY8">
            <v>4461.34</v>
          </cell>
          <cell r="DZ8">
            <v>13112.19</v>
          </cell>
          <cell r="EA8">
            <v>4589.39</v>
          </cell>
          <cell r="EB8">
            <v>35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0</v>
          </cell>
          <cell r="EJ8">
            <v>0</v>
          </cell>
          <cell r="EK8">
            <v>0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101</v>
          </cell>
          <cell r="EQ8">
            <v>196</v>
          </cell>
          <cell r="ER8">
            <v>6</v>
          </cell>
          <cell r="ES8">
            <v>291</v>
          </cell>
          <cell r="ET8">
            <v>3.02</v>
          </cell>
          <cell r="EU8">
            <v>5</v>
          </cell>
          <cell r="EV8">
            <v>0</v>
          </cell>
          <cell r="EW8">
            <v>3</v>
          </cell>
          <cell r="EX8">
            <v>21306.13</v>
          </cell>
          <cell r="EY8">
            <v>35966.05</v>
          </cell>
          <cell r="EZ8">
            <v>1274.35</v>
          </cell>
          <cell r="FA8">
            <v>805.3</v>
          </cell>
          <cell r="FB8">
            <v>57741.23</v>
          </cell>
          <cell r="FC8">
            <v>21306.13</v>
          </cell>
          <cell r="FD8">
            <v>35966.05</v>
          </cell>
          <cell r="FE8">
            <v>1274.35</v>
          </cell>
          <cell r="FF8">
            <v>805.3</v>
          </cell>
          <cell r="FG8">
            <v>57741.23</v>
          </cell>
          <cell r="FH8">
            <v>36452.51</v>
          </cell>
          <cell r="FI8">
            <v>36769.52</v>
          </cell>
          <cell r="FJ8">
            <v>12870.25</v>
          </cell>
          <cell r="FK8">
            <v>35</v>
          </cell>
          <cell r="FL8">
            <v>4</v>
          </cell>
          <cell r="FM8">
            <v>2</v>
          </cell>
          <cell r="FN8">
            <v>2</v>
          </cell>
          <cell r="FO8">
            <v>8794.22</v>
          </cell>
          <cell r="FP8">
            <v>591.05</v>
          </cell>
          <cell r="FQ8">
            <v>9385.27</v>
          </cell>
          <cell r="FR8">
            <v>25.75</v>
          </cell>
          <cell r="FS8">
            <v>0</v>
          </cell>
          <cell r="FT8">
            <v>0</v>
          </cell>
          <cell r="FU8">
            <v>0</v>
          </cell>
          <cell r="FV8">
            <v>0</v>
          </cell>
          <cell r="FW8">
            <v>9385.27</v>
          </cell>
          <cell r="FX8">
            <v>25.75</v>
          </cell>
        </row>
        <row r="9">
          <cell r="D9" t="str">
            <v>03118</v>
          </cell>
          <cell r="E9">
            <v>200112</v>
          </cell>
          <cell r="F9">
            <v>7725</v>
          </cell>
          <cell r="G9">
            <v>172</v>
          </cell>
          <cell r="H9">
            <v>33</v>
          </cell>
          <cell r="I9">
            <v>7864</v>
          </cell>
          <cell r="J9">
            <v>5.07</v>
          </cell>
          <cell r="K9">
            <v>15</v>
          </cell>
          <cell r="L9">
            <v>1</v>
          </cell>
          <cell r="M9">
            <v>229</v>
          </cell>
          <cell r="N9">
            <v>712640.55</v>
          </cell>
          <cell r="O9">
            <v>15867.11</v>
          </cell>
          <cell r="P9">
            <v>1036.93</v>
          </cell>
          <cell r="Q9">
            <v>2931.57</v>
          </cell>
          <cell r="R9">
            <v>726613.02</v>
          </cell>
          <cell r="S9">
            <v>712640.55</v>
          </cell>
          <cell r="T9">
            <v>15867.11</v>
          </cell>
          <cell r="U9">
            <v>1036.93</v>
          </cell>
          <cell r="V9">
            <v>2931.57</v>
          </cell>
          <cell r="W9">
            <v>726613.02</v>
          </cell>
          <cell r="X9">
            <v>55788.79</v>
          </cell>
          <cell r="Y9">
            <v>60803.03</v>
          </cell>
          <cell r="Z9">
            <v>30123.45</v>
          </cell>
          <cell r="AA9">
            <v>49.54</v>
          </cell>
          <cell r="AB9">
            <v>7</v>
          </cell>
          <cell r="AC9">
            <v>46</v>
          </cell>
          <cell r="AD9">
            <v>4</v>
          </cell>
          <cell r="AE9">
            <v>43847.85</v>
          </cell>
          <cell r="AF9">
            <v>7954.73</v>
          </cell>
          <cell r="AG9">
            <v>51802.58</v>
          </cell>
          <cell r="AH9">
            <v>92.85</v>
          </cell>
          <cell r="AI9">
            <v>65527.1</v>
          </cell>
          <cell r="AJ9">
            <v>65527.1</v>
          </cell>
          <cell r="AK9">
            <v>0</v>
          </cell>
          <cell r="AL9">
            <v>0</v>
          </cell>
          <cell r="AM9">
            <v>51802.58</v>
          </cell>
          <cell r="AN9">
            <v>92.85</v>
          </cell>
          <cell r="AO9">
            <v>7476</v>
          </cell>
          <cell r="AP9">
            <v>329</v>
          </cell>
          <cell r="AQ9">
            <v>80</v>
          </cell>
          <cell r="AR9">
            <v>7725</v>
          </cell>
          <cell r="AS9">
            <v>12.56</v>
          </cell>
          <cell r="AT9">
            <v>2</v>
          </cell>
          <cell r="AU9">
            <v>21</v>
          </cell>
          <cell r="AV9">
            <v>277</v>
          </cell>
          <cell r="AW9">
            <v>689376.35</v>
          </cell>
          <cell r="AX9">
            <v>29728.94</v>
          </cell>
          <cell r="AY9">
            <v>944.44</v>
          </cell>
          <cell r="AZ9">
            <v>7409.21</v>
          </cell>
          <cell r="BA9">
            <v>712640.52</v>
          </cell>
          <cell r="BB9">
            <v>689376.35</v>
          </cell>
          <cell r="BC9">
            <v>29728.94</v>
          </cell>
          <cell r="BD9">
            <v>944.44</v>
          </cell>
          <cell r="BE9">
            <v>7409.21</v>
          </cell>
          <cell r="BF9">
            <v>712640.52</v>
          </cell>
          <cell r="BG9">
            <v>54664.72</v>
          </cell>
          <cell r="BH9">
            <v>61281.57</v>
          </cell>
          <cell r="BI9">
            <v>28566.33</v>
          </cell>
          <cell r="BJ9">
            <v>46.61</v>
          </cell>
          <cell r="BK9">
            <v>6</v>
          </cell>
          <cell r="BL9">
            <v>43</v>
          </cell>
          <cell r="BM9">
            <v>5</v>
          </cell>
          <cell r="BN9">
            <v>44343.33</v>
          </cell>
          <cell r="BO9">
            <v>6430.98</v>
          </cell>
          <cell r="BP9">
            <v>50774.31</v>
          </cell>
          <cell r="BQ9">
            <v>92.88</v>
          </cell>
          <cell r="BR9">
            <v>65527.1</v>
          </cell>
          <cell r="BS9">
            <v>65527.1</v>
          </cell>
          <cell r="BT9">
            <v>0</v>
          </cell>
          <cell r="BU9">
            <v>0</v>
          </cell>
          <cell r="BV9">
            <v>50774.31</v>
          </cell>
          <cell r="BW9">
            <v>92.88</v>
          </cell>
          <cell r="BX9">
            <v>4526</v>
          </cell>
          <cell r="BY9">
            <v>3821</v>
          </cell>
          <cell r="BZ9">
            <v>483</v>
          </cell>
          <cell r="CA9">
            <v>7864</v>
          </cell>
          <cell r="CB9">
            <v>7.5</v>
          </cell>
          <cell r="CC9">
            <v>78</v>
          </cell>
          <cell r="CD9">
            <v>99</v>
          </cell>
          <cell r="CE9">
            <v>229</v>
          </cell>
          <cell r="CF9">
            <v>418404.24</v>
          </cell>
          <cell r="CG9">
            <v>348106.74</v>
          </cell>
          <cell r="CH9">
            <v>9026.66</v>
          </cell>
          <cell r="CI9">
            <v>48925.05</v>
          </cell>
          <cell r="CJ9">
            <v>726612.59</v>
          </cell>
          <cell r="CK9">
            <v>418404.24</v>
          </cell>
          <cell r="CL9">
            <v>348106.74</v>
          </cell>
          <cell r="CM9">
            <v>9026.66</v>
          </cell>
          <cell r="CN9">
            <v>48925.05</v>
          </cell>
          <cell r="CO9">
            <v>726612.59</v>
          </cell>
          <cell r="CP9">
            <v>540971.82</v>
          </cell>
          <cell r="CQ9">
            <v>615193.8</v>
          </cell>
          <cell r="CR9">
            <v>343864.99</v>
          </cell>
          <cell r="CS9">
            <v>55.9</v>
          </cell>
          <cell r="CT9">
            <v>84</v>
          </cell>
          <cell r="CU9">
            <v>46</v>
          </cell>
          <cell r="CV9">
            <v>53</v>
          </cell>
          <cell r="CW9">
            <v>151756.93</v>
          </cell>
          <cell r="CX9">
            <v>20834.22</v>
          </cell>
          <cell r="CY9">
            <v>172591.15</v>
          </cell>
          <cell r="CZ9">
            <v>31.9</v>
          </cell>
          <cell r="DA9">
            <v>64851.69</v>
          </cell>
          <cell r="DB9">
            <v>65527.1</v>
          </cell>
          <cell r="DC9">
            <v>1117</v>
          </cell>
          <cell r="DD9">
            <v>-1792.41</v>
          </cell>
          <cell r="DE9">
            <v>174383.56</v>
          </cell>
          <cell r="DF9">
            <v>32.24</v>
          </cell>
          <cell r="DG9">
            <v>750</v>
          </cell>
          <cell r="DH9">
            <v>4050</v>
          </cell>
          <cell r="DI9">
            <v>274</v>
          </cell>
          <cell r="DJ9">
            <v>4526</v>
          </cell>
          <cell r="DK9">
            <v>9.87</v>
          </cell>
          <cell r="DL9">
            <v>54</v>
          </cell>
          <cell r="DM9">
            <v>11</v>
          </cell>
          <cell r="DN9">
            <v>237</v>
          </cell>
          <cell r="DO9">
            <v>67613.88</v>
          </cell>
          <cell r="DP9">
            <v>377463.88</v>
          </cell>
          <cell r="DQ9">
            <v>1521.33</v>
          </cell>
          <cell r="DR9">
            <v>28194.96</v>
          </cell>
          <cell r="DS9">
            <v>418404.13</v>
          </cell>
          <cell r="DT9">
            <v>67613.88</v>
          </cell>
          <cell r="DU9">
            <v>377463.88</v>
          </cell>
          <cell r="DV9">
            <v>1521.33</v>
          </cell>
          <cell r="DW9">
            <v>28194.96</v>
          </cell>
          <cell r="DX9">
            <v>418404.13</v>
          </cell>
          <cell r="DY9">
            <v>210611.51</v>
          </cell>
          <cell r="DZ9">
            <v>310392.12</v>
          </cell>
          <cell r="EA9">
            <v>265290</v>
          </cell>
          <cell r="EB9">
            <v>85.47</v>
          </cell>
          <cell r="EC9">
            <v>29</v>
          </cell>
          <cell r="ED9">
            <v>15</v>
          </cell>
          <cell r="EE9">
            <v>14</v>
          </cell>
          <cell r="EF9">
            <v>64851.69</v>
          </cell>
          <cell r="EG9">
            <v>6742.44</v>
          </cell>
          <cell r="EH9">
            <v>71594.13</v>
          </cell>
          <cell r="EI9">
            <v>33.99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71594.13</v>
          </cell>
          <cell r="EO9">
            <v>33.99</v>
          </cell>
          <cell r="EP9">
            <v>4526</v>
          </cell>
          <cell r="EQ9">
            <v>3821</v>
          </cell>
          <cell r="ER9">
            <v>483</v>
          </cell>
          <cell r="ES9">
            <v>7864</v>
          </cell>
          <cell r="ET9">
            <v>7.5</v>
          </cell>
          <cell r="EU9">
            <v>78</v>
          </cell>
          <cell r="EV9">
            <v>99</v>
          </cell>
          <cell r="EW9">
            <v>229</v>
          </cell>
          <cell r="EX9">
            <v>418404.24</v>
          </cell>
          <cell r="EY9">
            <v>348106.74</v>
          </cell>
          <cell r="EZ9">
            <v>9026.66</v>
          </cell>
          <cell r="FA9">
            <v>48925.05</v>
          </cell>
          <cell r="FB9">
            <v>726612.59</v>
          </cell>
          <cell r="FC9">
            <v>418404.24</v>
          </cell>
          <cell r="FD9">
            <v>348106.74</v>
          </cell>
          <cell r="FE9">
            <v>9026.66</v>
          </cell>
          <cell r="FF9">
            <v>48925.05</v>
          </cell>
          <cell r="FG9">
            <v>726612.59</v>
          </cell>
          <cell r="FH9">
            <v>540971.82</v>
          </cell>
          <cell r="FI9">
            <v>615193.8</v>
          </cell>
          <cell r="FJ9">
            <v>343864.99</v>
          </cell>
          <cell r="FK9">
            <v>55.9</v>
          </cell>
          <cell r="FL9">
            <v>84</v>
          </cell>
          <cell r="FM9">
            <v>46</v>
          </cell>
          <cell r="FN9">
            <v>53</v>
          </cell>
          <cell r="FO9">
            <v>151756.93</v>
          </cell>
          <cell r="FP9">
            <v>20834.22</v>
          </cell>
          <cell r="FQ9">
            <v>172591.15</v>
          </cell>
          <cell r="FR9">
            <v>31.9</v>
          </cell>
          <cell r="FS9">
            <v>64851.69</v>
          </cell>
          <cell r="FT9">
            <v>65527.1</v>
          </cell>
          <cell r="FU9">
            <v>1117</v>
          </cell>
          <cell r="FV9">
            <v>-1792.41</v>
          </cell>
          <cell r="FW9">
            <v>174383.56</v>
          </cell>
          <cell r="FX9">
            <v>32.24</v>
          </cell>
        </row>
        <row r="10">
          <cell r="D10" t="str">
            <v>03119</v>
          </cell>
          <cell r="E10">
            <v>200112</v>
          </cell>
          <cell r="F10">
            <v>2</v>
          </cell>
          <cell r="G10">
            <v>0</v>
          </cell>
          <cell r="H10">
            <v>1</v>
          </cell>
          <cell r="I10">
            <v>1</v>
          </cell>
          <cell r="J10">
            <v>600</v>
          </cell>
          <cell r="K10">
            <v>0</v>
          </cell>
          <cell r="L10">
            <v>0</v>
          </cell>
          <cell r="M10">
            <v>0</v>
          </cell>
          <cell r="N10">
            <v>518.14</v>
          </cell>
          <cell r="O10">
            <v>0</v>
          </cell>
          <cell r="P10">
            <v>0</v>
          </cell>
          <cell r="Q10">
            <v>126.49</v>
          </cell>
          <cell r="R10">
            <v>391.65</v>
          </cell>
          <cell r="S10">
            <v>518.14</v>
          </cell>
          <cell r="T10">
            <v>0</v>
          </cell>
          <cell r="U10">
            <v>0</v>
          </cell>
          <cell r="V10">
            <v>126.49</v>
          </cell>
          <cell r="W10">
            <v>391.65</v>
          </cell>
          <cell r="X10">
            <v>33.78</v>
          </cell>
          <cell r="Y10">
            <v>25.29</v>
          </cell>
          <cell r="Z10">
            <v>5.04</v>
          </cell>
          <cell r="AA10">
            <v>19.93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2</v>
          </cell>
          <cell r="AP10">
            <v>0</v>
          </cell>
          <cell r="AQ10">
            <v>0</v>
          </cell>
          <cell r="AR10">
            <v>2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518.14</v>
          </cell>
          <cell r="AX10">
            <v>0</v>
          </cell>
          <cell r="AY10">
            <v>0</v>
          </cell>
          <cell r="AZ10">
            <v>0</v>
          </cell>
          <cell r="BA10">
            <v>518.14</v>
          </cell>
          <cell r="BB10">
            <v>518.14</v>
          </cell>
          <cell r="BC10">
            <v>0</v>
          </cell>
          <cell r="BD10">
            <v>0</v>
          </cell>
          <cell r="BE10">
            <v>0</v>
          </cell>
          <cell r="BF10">
            <v>518.14</v>
          </cell>
          <cell r="BG10">
            <v>43.25</v>
          </cell>
          <cell r="BH10">
            <v>43.25</v>
          </cell>
          <cell r="BI10">
            <v>8.64</v>
          </cell>
          <cell r="BJ10">
            <v>19.98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3</v>
          </cell>
          <cell r="BY10">
            <v>0</v>
          </cell>
          <cell r="BZ10">
            <v>2</v>
          </cell>
          <cell r="CA10">
            <v>1</v>
          </cell>
          <cell r="CB10">
            <v>66.67</v>
          </cell>
          <cell r="CC10">
            <v>1</v>
          </cell>
          <cell r="CD10">
            <v>0</v>
          </cell>
          <cell r="CE10">
            <v>0</v>
          </cell>
          <cell r="CF10">
            <v>954.37</v>
          </cell>
          <cell r="CG10">
            <v>0</v>
          </cell>
          <cell r="CH10">
            <v>0</v>
          </cell>
          <cell r="CI10">
            <v>562.72</v>
          </cell>
          <cell r="CJ10">
            <v>391.65</v>
          </cell>
          <cell r="CK10">
            <v>954.37</v>
          </cell>
          <cell r="CL10">
            <v>0</v>
          </cell>
          <cell r="CM10">
            <v>0</v>
          </cell>
          <cell r="CN10">
            <v>562.72</v>
          </cell>
          <cell r="CO10">
            <v>391.65</v>
          </cell>
          <cell r="CP10">
            <v>291.41</v>
          </cell>
          <cell r="CQ10">
            <v>282.92</v>
          </cell>
          <cell r="CR10">
            <v>56.47</v>
          </cell>
          <cell r="CS10">
            <v>19.96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4</v>
          </cell>
          <cell r="DH10">
            <v>0</v>
          </cell>
          <cell r="DI10">
            <v>1</v>
          </cell>
          <cell r="DJ10">
            <v>3</v>
          </cell>
          <cell r="DK10">
            <v>25</v>
          </cell>
          <cell r="DL10">
            <v>0</v>
          </cell>
          <cell r="DM10">
            <v>0</v>
          </cell>
          <cell r="DN10">
            <v>1</v>
          </cell>
          <cell r="DO10">
            <v>1568.74</v>
          </cell>
          <cell r="DP10">
            <v>0</v>
          </cell>
          <cell r="DQ10">
            <v>0</v>
          </cell>
          <cell r="DR10">
            <v>614.37</v>
          </cell>
          <cell r="DS10">
            <v>954.37</v>
          </cell>
          <cell r="DT10">
            <v>1568.74</v>
          </cell>
          <cell r="DU10">
            <v>0</v>
          </cell>
          <cell r="DV10">
            <v>0</v>
          </cell>
          <cell r="DW10">
            <v>614.37</v>
          </cell>
          <cell r="DX10">
            <v>954.37</v>
          </cell>
          <cell r="DY10">
            <v>827.1</v>
          </cell>
          <cell r="DZ10">
            <v>814.31</v>
          </cell>
          <cell r="EA10">
            <v>1068.66</v>
          </cell>
          <cell r="EB10">
            <v>131.24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3</v>
          </cell>
          <cell r="EQ10">
            <v>0</v>
          </cell>
          <cell r="ER10">
            <v>2</v>
          </cell>
          <cell r="ES10">
            <v>1</v>
          </cell>
          <cell r="ET10">
            <v>66.67</v>
          </cell>
          <cell r="EU10">
            <v>1</v>
          </cell>
          <cell r="EV10">
            <v>0</v>
          </cell>
          <cell r="EW10">
            <v>0</v>
          </cell>
          <cell r="EX10">
            <v>954.37</v>
          </cell>
          <cell r="EY10">
            <v>0</v>
          </cell>
          <cell r="EZ10">
            <v>0</v>
          </cell>
          <cell r="FA10">
            <v>562.72</v>
          </cell>
          <cell r="FB10">
            <v>391.65</v>
          </cell>
          <cell r="FC10">
            <v>954.37</v>
          </cell>
          <cell r="FD10">
            <v>0</v>
          </cell>
          <cell r="FE10">
            <v>0</v>
          </cell>
          <cell r="FF10">
            <v>562.72</v>
          </cell>
          <cell r="FG10">
            <v>391.65</v>
          </cell>
          <cell r="FH10">
            <v>291.41</v>
          </cell>
          <cell r="FI10">
            <v>282.92</v>
          </cell>
          <cell r="FJ10">
            <v>56.47</v>
          </cell>
          <cell r="FK10">
            <v>19.96</v>
          </cell>
          <cell r="FL10">
            <v>0</v>
          </cell>
          <cell r="FM10">
            <v>0</v>
          </cell>
          <cell r="FN10">
            <v>0</v>
          </cell>
          <cell r="FO10">
            <v>0</v>
          </cell>
          <cell r="FP10">
            <v>0</v>
          </cell>
          <cell r="FQ10">
            <v>0</v>
          </cell>
          <cell r="FR10">
            <v>0</v>
          </cell>
          <cell r="FS10">
            <v>0</v>
          </cell>
          <cell r="FT10">
            <v>0</v>
          </cell>
          <cell r="FU10">
            <v>0</v>
          </cell>
          <cell r="FV10">
            <v>0</v>
          </cell>
          <cell r="FW10">
            <v>0</v>
          </cell>
          <cell r="FX10">
            <v>0</v>
          </cell>
        </row>
        <row r="11">
          <cell r="D11" t="str">
            <v>03210</v>
          </cell>
          <cell r="E11">
            <v>200112</v>
          </cell>
          <cell r="F11">
            <v>1794</v>
          </cell>
          <cell r="G11">
            <v>12</v>
          </cell>
          <cell r="H11">
            <v>9</v>
          </cell>
          <cell r="I11">
            <v>1797</v>
          </cell>
          <cell r="J11">
            <v>6</v>
          </cell>
          <cell r="K11">
            <v>0</v>
          </cell>
          <cell r="L11">
            <v>1</v>
          </cell>
          <cell r="M11">
            <v>20</v>
          </cell>
          <cell r="N11">
            <v>125630.85</v>
          </cell>
          <cell r="O11">
            <v>836.77</v>
          </cell>
          <cell r="P11">
            <v>309.4</v>
          </cell>
          <cell r="Q11">
            <v>607.77</v>
          </cell>
          <cell r="R11">
            <v>126169.25</v>
          </cell>
          <cell r="S11">
            <v>125630.85</v>
          </cell>
          <cell r="T11">
            <v>836.77</v>
          </cell>
          <cell r="U11">
            <v>309.4</v>
          </cell>
          <cell r="V11">
            <v>607.77</v>
          </cell>
          <cell r="W11">
            <v>126169.25</v>
          </cell>
          <cell r="X11">
            <v>10505.89</v>
          </cell>
          <cell r="Y11">
            <v>10575.16</v>
          </cell>
          <cell r="Z11">
            <v>2550.38</v>
          </cell>
          <cell r="AA11">
            <v>24.12</v>
          </cell>
          <cell r="AB11">
            <v>1</v>
          </cell>
          <cell r="AC11">
            <v>9</v>
          </cell>
          <cell r="AD11">
            <v>4</v>
          </cell>
          <cell r="AE11">
            <v>-25.56</v>
          </cell>
          <cell r="AF11">
            <v>658.54</v>
          </cell>
          <cell r="AG11">
            <v>632.98</v>
          </cell>
          <cell r="AH11">
            <v>6.03</v>
          </cell>
          <cell r="AI11">
            <v>62158.49</v>
          </cell>
          <cell r="AJ11">
            <v>67859.53</v>
          </cell>
          <cell r="AK11">
            <v>896.66</v>
          </cell>
          <cell r="AL11">
            <v>-6597.7</v>
          </cell>
          <cell r="AM11">
            <v>7230.68</v>
          </cell>
          <cell r="AN11">
            <v>68.83</v>
          </cell>
          <cell r="AO11">
            <v>1798</v>
          </cell>
          <cell r="AP11">
            <v>10</v>
          </cell>
          <cell r="AQ11">
            <v>14</v>
          </cell>
          <cell r="AR11">
            <v>1794</v>
          </cell>
          <cell r="AS11">
            <v>9.32</v>
          </cell>
          <cell r="AT11">
            <v>0</v>
          </cell>
          <cell r="AU11">
            <v>1</v>
          </cell>
          <cell r="AV11">
            <v>25</v>
          </cell>
          <cell r="AW11">
            <v>125908.81</v>
          </cell>
          <cell r="AX11">
            <v>620.09</v>
          </cell>
          <cell r="AY11">
            <v>158.06</v>
          </cell>
          <cell r="AZ11">
            <v>1056.08</v>
          </cell>
          <cell r="BA11">
            <v>125630.88</v>
          </cell>
          <cell r="BB11">
            <v>125908.81</v>
          </cell>
          <cell r="BC11">
            <v>620.09</v>
          </cell>
          <cell r="BD11">
            <v>158.06</v>
          </cell>
          <cell r="BE11">
            <v>1056.08</v>
          </cell>
          <cell r="BF11">
            <v>125630.88</v>
          </cell>
          <cell r="BG11">
            <v>10316.29</v>
          </cell>
          <cell r="BH11">
            <v>9975.65</v>
          </cell>
          <cell r="BI11">
            <v>2367.82</v>
          </cell>
          <cell r="BJ11">
            <v>23.74</v>
          </cell>
          <cell r="BK11">
            <v>3</v>
          </cell>
          <cell r="BL11">
            <v>12</v>
          </cell>
          <cell r="BM11">
            <v>2</v>
          </cell>
          <cell r="BN11">
            <v>25.56</v>
          </cell>
          <cell r="BO11">
            <v>1022.58</v>
          </cell>
          <cell r="BP11">
            <v>1048.14</v>
          </cell>
          <cell r="BQ11">
            <v>10.16</v>
          </cell>
          <cell r="BR11">
            <v>51978.87</v>
          </cell>
          <cell r="BS11">
            <v>62158.49</v>
          </cell>
          <cell r="BT11">
            <v>719.77</v>
          </cell>
          <cell r="BU11">
            <v>-10899.39</v>
          </cell>
          <cell r="BV11">
            <v>11947.53</v>
          </cell>
          <cell r="BW11">
            <v>115.81</v>
          </cell>
          <cell r="BX11">
            <v>1855</v>
          </cell>
          <cell r="BY11">
            <v>127</v>
          </cell>
          <cell r="BZ11">
            <v>185</v>
          </cell>
          <cell r="CA11">
            <v>1797</v>
          </cell>
          <cell r="CB11">
            <v>9.64</v>
          </cell>
          <cell r="CC11">
            <v>0</v>
          </cell>
          <cell r="CD11">
            <v>10</v>
          </cell>
          <cell r="CE11">
            <v>20</v>
          </cell>
          <cell r="CF11">
            <v>129464.55</v>
          </cell>
          <cell r="CG11">
            <v>8591.28</v>
          </cell>
          <cell r="CH11">
            <v>1749.33</v>
          </cell>
          <cell r="CI11">
            <v>13635.79</v>
          </cell>
          <cell r="CJ11">
            <v>126169.37</v>
          </cell>
          <cell r="CK11">
            <v>129464.55</v>
          </cell>
          <cell r="CL11">
            <v>8591.28</v>
          </cell>
          <cell r="CM11">
            <v>1749.33</v>
          </cell>
          <cell r="CN11">
            <v>13635.79</v>
          </cell>
          <cell r="CO11">
            <v>126169.37</v>
          </cell>
          <cell r="CP11">
            <v>125454.88</v>
          </cell>
          <cell r="CQ11">
            <v>124540.62</v>
          </cell>
          <cell r="CR11">
            <v>29726.97</v>
          </cell>
          <cell r="CS11">
            <v>23.87</v>
          </cell>
          <cell r="CT11">
            <v>24</v>
          </cell>
          <cell r="CU11">
            <v>9</v>
          </cell>
          <cell r="CV11">
            <v>32</v>
          </cell>
          <cell r="CW11">
            <v>14571.81</v>
          </cell>
          <cell r="CX11">
            <v>8055.9</v>
          </cell>
          <cell r="CY11">
            <v>22627.71</v>
          </cell>
          <cell r="CZ11">
            <v>18.04</v>
          </cell>
          <cell r="DA11">
            <v>39960.94</v>
          </cell>
          <cell r="DB11">
            <v>67859.53</v>
          </cell>
          <cell r="DC11">
            <v>8228.27</v>
          </cell>
          <cell r="DD11">
            <v>-36126.86</v>
          </cell>
          <cell r="DE11">
            <v>58754.57</v>
          </cell>
          <cell r="DF11">
            <v>46.83</v>
          </cell>
          <cell r="DG11">
            <v>1843</v>
          </cell>
          <cell r="DH11">
            <v>184</v>
          </cell>
          <cell r="DI11">
            <v>172</v>
          </cell>
          <cell r="DJ11">
            <v>1855</v>
          </cell>
          <cell r="DK11">
            <v>8.89</v>
          </cell>
          <cell r="DL11">
            <v>1</v>
          </cell>
          <cell r="DM11">
            <v>10</v>
          </cell>
          <cell r="DN11">
            <v>44</v>
          </cell>
          <cell r="DO11">
            <v>126594.35</v>
          </cell>
          <cell r="DP11">
            <v>13193.9</v>
          </cell>
          <cell r="DQ11">
            <v>2728.36</v>
          </cell>
          <cell r="DR11">
            <v>13052.01</v>
          </cell>
          <cell r="DS11">
            <v>129464.6</v>
          </cell>
          <cell r="DT11">
            <v>126594.35</v>
          </cell>
          <cell r="DU11">
            <v>13193.9</v>
          </cell>
          <cell r="DV11">
            <v>2728.36</v>
          </cell>
          <cell r="DW11">
            <v>13052.01</v>
          </cell>
          <cell r="DX11">
            <v>129464.6</v>
          </cell>
          <cell r="DY11">
            <v>125199.08</v>
          </cell>
          <cell r="DZ11">
            <v>125824.96</v>
          </cell>
          <cell r="EA11">
            <v>30056.59</v>
          </cell>
          <cell r="EB11">
            <v>23.89</v>
          </cell>
          <cell r="EC11">
            <v>35</v>
          </cell>
          <cell r="ED11">
            <v>17</v>
          </cell>
          <cell r="EE11">
            <v>30</v>
          </cell>
          <cell r="EF11">
            <v>19931.16</v>
          </cell>
          <cell r="EG11">
            <v>5675.06</v>
          </cell>
          <cell r="EH11">
            <v>25606.22</v>
          </cell>
          <cell r="EI11">
            <v>20.45</v>
          </cell>
          <cell r="EJ11">
            <v>69559.15</v>
          </cell>
          <cell r="EK11">
            <v>20029.78</v>
          </cell>
          <cell r="EL11">
            <v>23679.37</v>
          </cell>
          <cell r="EM11">
            <v>25850</v>
          </cell>
          <cell r="EN11">
            <v>-243.78</v>
          </cell>
          <cell r="EO11">
            <v>-0.19</v>
          </cell>
          <cell r="EP11">
            <v>1855</v>
          </cell>
          <cell r="EQ11">
            <v>127</v>
          </cell>
          <cell r="ER11">
            <v>185</v>
          </cell>
          <cell r="ES11">
            <v>1797</v>
          </cell>
          <cell r="ET11">
            <v>9.64</v>
          </cell>
          <cell r="EU11">
            <v>0</v>
          </cell>
          <cell r="EV11">
            <v>10</v>
          </cell>
          <cell r="EW11">
            <v>20</v>
          </cell>
          <cell r="EX11">
            <v>129464.55</v>
          </cell>
          <cell r="EY11">
            <v>8591.28</v>
          </cell>
          <cell r="EZ11">
            <v>1749.33</v>
          </cell>
          <cell r="FA11">
            <v>13635.79</v>
          </cell>
          <cell r="FB11">
            <v>126169.37</v>
          </cell>
          <cell r="FC11">
            <v>129464.55</v>
          </cell>
          <cell r="FD11">
            <v>8591.28</v>
          </cell>
          <cell r="FE11">
            <v>1749.33</v>
          </cell>
          <cell r="FF11">
            <v>13635.79</v>
          </cell>
          <cell r="FG11">
            <v>126169.37</v>
          </cell>
          <cell r="FH11">
            <v>125454.88</v>
          </cell>
          <cell r="FI11">
            <v>124540.62</v>
          </cell>
          <cell r="FJ11">
            <v>29726.97</v>
          </cell>
          <cell r="FK11">
            <v>23.87</v>
          </cell>
          <cell r="FL11">
            <v>24</v>
          </cell>
          <cell r="FM11">
            <v>9</v>
          </cell>
          <cell r="FN11">
            <v>32</v>
          </cell>
          <cell r="FO11">
            <v>14571.81</v>
          </cell>
          <cell r="FP11">
            <v>8055.9</v>
          </cell>
          <cell r="FQ11">
            <v>22627.71</v>
          </cell>
          <cell r="FR11">
            <v>18.04</v>
          </cell>
          <cell r="FS11">
            <v>39960.94</v>
          </cell>
          <cell r="FT11">
            <v>67859.53</v>
          </cell>
          <cell r="FU11">
            <v>8228.27</v>
          </cell>
          <cell r="FV11">
            <v>-36126.86</v>
          </cell>
          <cell r="FW11">
            <v>58754.57</v>
          </cell>
          <cell r="FX11">
            <v>46.83</v>
          </cell>
        </row>
        <row r="12">
          <cell r="D12" t="str">
            <v>03215</v>
          </cell>
          <cell r="E12">
            <v>200112</v>
          </cell>
          <cell r="F12">
            <v>3</v>
          </cell>
          <cell r="G12">
            <v>1</v>
          </cell>
          <cell r="H12">
            <v>0</v>
          </cell>
          <cell r="I12">
            <v>4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267.71</v>
          </cell>
          <cell r="O12">
            <v>243.99</v>
          </cell>
          <cell r="P12">
            <v>0</v>
          </cell>
          <cell r="Q12">
            <v>0</v>
          </cell>
          <cell r="R12">
            <v>511.7</v>
          </cell>
          <cell r="S12">
            <v>267.71</v>
          </cell>
          <cell r="T12">
            <v>243.99</v>
          </cell>
          <cell r="U12">
            <v>0</v>
          </cell>
          <cell r="V12">
            <v>0</v>
          </cell>
          <cell r="W12">
            <v>511.7</v>
          </cell>
          <cell r="X12">
            <v>30.91</v>
          </cell>
          <cell r="Y12">
            <v>25.97</v>
          </cell>
          <cell r="Z12">
            <v>10.39</v>
          </cell>
          <cell r="AA12">
            <v>40.01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3</v>
          </cell>
          <cell r="AP12">
            <v>0</v>
          </cell>
          <cell r="AQ12">
            <v>0</v>
          </cell>
          <cell r="AR12">
            <v>3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267.71</v>
          </cell>
          <cell r="AX12">
            <v>0</v>
          </cell>
          <cell r="AY12">
            <v>0</v>
          </cell>
          <cell r="AZ12">
            <v>0</v>
          </cell>
          <cell r="BA12">
            <v>267.71</v>
          </cell>
          <cell r="BB12">
            <v>267.71</v>
          </cell>
          <cell r="BC12">
            <v>0</v>
          </cell>
          <cell r="BD12">
            <v>0</v>
          </cell>
          <cell r="BE12">
            <v>0</v>
          </cell>
          <cell r="BF12">
            <v>267.71</v>
          </cell>
          <cell r="BG12">
            <v>16.81</v>
          </cell>
          <cell r="BH12">
            <v>5.62</v>
          </cell>
          <cell r="BI12">
            <v>2.25</v>
          </cell>
          <cell r="BJ12">
            <v>40.04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4</v>
          </cell>
          <cell r="BZ12">
            <v>0</v>
          </cell>
          <cell r="CA12">
            <v>4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511.7</v>
          </cell>
          <cell r="CH12">
            <v>0</v>
          </cell>
          <cell r="CI12">
            <v>0</v>
          </cell>
          <cell r="CJ12">
            <v>511.7</v>
          </cell>
          <cell r="CK12">
            <v>0</v>
          </cell>
          <cell r="CL12">
            <v>511.7</v>
          </cell>
          <cell r="CM12">
            <v>0</v>
          </cell>
          <cell r="CN12">
            <v>0</v>
          </cell>
          <cell r="CO12">
            <v>511.7</v>
          </cell>
          <cell r="CP12">
            <v>154.05</v>
          </cell>
          <cell r="CQ12">
            <v>201.42</v>
          </cell>
          <cell r="CR12">
            <v>78.19</v>
          </cell>
          <cell r="CS12">
            <v>38.82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  <cell r="EQ12">
            <v>4</v>
          </cell>
          <cell r="ER12">
            <v>0</v>
          </cell>
          <cell r="ES12">
            <v>4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511.7</v>
          </cell>
          <cell r="EZ12">
            <v>0</v>
          </cell>
          <cell r="FA12">
            <v>0</v>
          </cell>
          <cell r="FB12">
            <v>511.7</v>
          </cell>
          <cell r="FC12">
            <v>0</v>
          </cell>
          <cell r="FD12">
            <v>511.7</v>
          </cell>
          <cell r="FE12">
            <v>0</v>
          </cell>
          <cell r="FF12">
            <v>0</v>
          </cell>
          <cell r="FG12">
            <v>511.7</v>
          </cell>
          <cell r="FH12">
            <v>154.05</v>
          </cell>
          <cell r="FI12">
            <v>201.42</v>
          </cell>
          <cell r="FJ12">
            <v>78.19</v>
          </cell>
          <cell r="FK12">
            <v>38.82</v>
          </cell>
          <cell r="FL12">
            <v>0</v>
          </cell>
          <cell r="FM12">
            <v>0</v>
          </cell>
          <cell r="FN12">
            <v>0</v>
          </cell>
          <cell r="FO12">
            <v>0</v>
          </cell>
          <cell r="FP12">
            <v>0</v>
          </cell>
          <cell r="FQ12">
            <v>0</v>
          </cell>
          <cell r="FR12">
            <v>0</v>
          </cell>
          <cell r="FS12">
            <v>0</v>
          </cell>
          <cell r="FT12">
            <v>0</v>
          </cell>
          <cell r="FU12">
            <v>0</v>
          </cell>
          <cell r="FV12">
            <v>0</v>
          </cell>
          <cell r="FW12">
            <v>0</v>
          </cell>
          <cell r="FX12">
            <v>0</v>
          </cell>
        </row>
        <row r="13">
          <cell r="D13" t="str">
            <v>03220</v>
          </cell>
          <cell r="E13">
            <v>200112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1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25.56</v>
          </cell>
          <cell r="AJ13">
            <v>25.56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1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25.56</v>
          </cell>
          <cell r="BS13">
            <v>25.56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2</v>
          </cell>
          <cell r="BZ13">
            <v>2</v>
          </cell>
          <cell r="CA13">
            <v>0</v>
          </cell>
          <cell r="CB13">
            <v>200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376.31</v>
          </cell>
          <cell r="CH13">
            <v>0</v>
          </cell>
          <cell r="CI13">
            <v>376.31</v>
          </cell>
          <cell r="CJ13">
            <v>0</v>
          </cell>
          <cell r="CK13">
            <v>0</v>
          </cell>
          <cell r="CL13">
            <v>376.31</v>
          </cell>
          <cell r="CM13">
            <v>0</v>
          </cell>
          <cell r="CN13">
            <v>376.31</v>
          </cell>
          <cell r="CO13">
            <v>0</v>
          </cell>
          <cell r="CP13">
            <v>376.32</v>
          </cell>
          <cell r="CQ13">
            <v>376.31</v>
          </cell>
          <cell r="CR13">
            <v>47.09</v>
          </cell>
          <cell r="CS13">
            <v>12.51</v>
          </cell>
          <cell r="CT13">
            <v>0</v>
          </cell>
          <cell r="CU13">
            <v>1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25.56</v>
          </cell>
          <cell r="DB13">
            <v>25.56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8</v>
          </cell>
          <cell r="DI13">
            <v>8</v>
          </cell>
          <cell r="DJ13">
            <v>0</v>
          </cell>
          <cell r="DK13">
            <v>200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2386.37</v>
          </cell>
          <cell r="DQ13">
            <v>0</v>
          </cell>
          <cell r="DR13">
            <v>2386.37</v>
          </cell>
          <cell r="DS13">
            <v>0</v>
          </cell>
          <cell r="DT13">
            <v>0</v>
          </cell>
          <cell r="DU13">
            <v>2386.37</v>
          </cell>
          <cell r="DV13">
            <v>0</v>
          </cell>
          <cell r="DW13">
            <v>2386.37</v>
          </cell>
          <cell r="DX13">
            <v>0</v>
          </cell>
          <cell r="DY13">
            <v>2198.21</v>
          </cell>
          <cell r="DZ13">
            <v>2198.21</v>
          </cell>
          <cell r="EA13">
            <v>274.81</v>
          </cell>
          <cell r="EB13">
            <v>12.5</v>
          </cell>
          <cell r="EC13">
            <v>3</v>
          </cell>
          <cell r="ED13">
            <v>1</v>
          </cell>
          <cell r="EE13">
            <v>2</v>
          </cell>
          <cell r="EF13">
            <v>25.56</v>
          </cell>
          <cell r="EG13">
            <v>0</v>
          </cell>
          <cell r="EH13">
            <v>25.56</v>
          </cell>
          <cell r="EI13">
            <v>1.16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25.56</v>
          </cell>
          <cell r="EO13">
            <v>1.16</v>
          </cell>
          <cell r="EP13">
            <v>0</v>
          </cell>
          <cell r="EQ13">
            <v>2</v>
          </cell>
          <cell r="ER13">
            <v>2</v>
          </cell>
          <cell r="ES13">
            <v>0</v>
          </cell>
          <cell r="ET13">
            <v>200</v>
          </cell>
          <cell r="EU13">
            <v>0</v>
          </cell>
          <cell r="EV13">
            <v>0</v>
          </cell>
          <cell r="EW13">
            <v>0</v>
          </cell>
          <cell r="EX13">
            <v>0</v>
          </cell>
          <cell r="EY13">
            <v>376.31</v>
          </cell>
          <cell r="EZ13">
            <v>0</v>
          </cell>
          <cell r="FA13">
            <v>376.31</v>
          </cell>
          <cell r="FB13">
            <v>0</v>
          </cell>
          <cell r="FC13">
            <v>0</v>
          </cell>
          <cell r="FD13">
            <v>376.31</v>
          </cell>
          <cell r="FE13">
            <v>0</v>
          </cell>
          <cell r="FF13">
            <v>376.31</v>
          </cell>
          <cell r="FG13">
            <v>0</v>
          </cell>
          <cell r="FH13">
            <v>376.32</v>
          </cell>
          <cell r="FI13">
            <v>376.31</v>
          </cell>
          <cell r="FJ13">
            <v>47.09</v>
          </cell>
          <cell r="FK13">
            <v>12.51</v>
          </cell>
          <cell r="FL13">
            <v>0</v>
          </cell>
          <cell r="FM13">
            <v>1</v>
          </cell>
          <cell r="FN13">
            <v>0</v>
          </cell>
          <cell r="FO13">
            <v>0</v>
          </cell>
          <cell r="FP13">
            <v>0</v>
          </cell>
          <cell r="FQ13">
            <v>0</v>
          </cell>
          <cell r="FR13">
            <v>0</v>
          </cell>
          <cell r="FS13">
            <v>25.56</v>
          </cell>
          <cell r="FT13">
            <v>25.56</v>
          </cell>
          <cell r="FU13">
            <v>0</v>
          </cell>
          <cell r="FV13">
            <v>0</v>
          </cell>
          <cell r="FW13">
            <v>0</v>
          </cell>
          <cell r="FX13">
            <v>0</v>
          </cell>
        </row>
        <row r="14">
          <cell r="D14" t="str">
            <v>03221</v>
          </cell>
          <cell r="E14">
            <v>200112</v>
          </cell>
          <cell r="F14">
            <v>4</v>
          </cell>
          <cell r="G14">
            <v>1</v>
          </cell>
          <cell r="H14">
            <v>2</v>
          </cell>
          <cell r="I14">
            <v>3</v>
          </cell>
          <cell r="J14">
            <v>533.33</v>
          </cell>
          <cell r="K14">
            <v>0</v>
          </cell>
          <cell r="L14">
            <v>0</v>
          </cell>
          <cell r="M14">
            <v>0</v>
          </cell>
          <cell r="N14">
            <v>306.76</v>
          </cell>
          <cell r="O14">
            <v>76.69</v>
          </cell>
          <cell r="P14">
            <v>0</v>
          </cell>
          <cell r="Q14">
            <v>153.38</v>
          </cell>
          <cell r="R14">
            <v>230.07</v>
          </cell>
          <cell r="S14">
            <v>306.76</v>
          </cell>
          <cell r="T14">
            <v>76.69</v>
          </cell>
          <cell r="U14">
            <v>0</v>
          </cell>
          <cell r="V14">
            <v>153.38</v>
          </cell>
          <cell r="W14">
            <v>230.07</v>
          </cell>
          <cell r="X14">
            <v>549.48</v>
          </cell>
          <cell r="Y14">
            <v>467.6</v>
          </cell>
          <cell r="Z14">
            <v>110.09</v>
          </cell>
          <cell r="AA14">
            <v>23.54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4</v>
          </cell>
          <cell r="AP14">
            <v>8</v>
          </cell>
          <cell r="AQ14">
            <v>8</v>
          </cell>
          <cell r="AR14">
            <v>4</v>
          </cell>
          <cell r="AS14">
            <v>200</v>
          </cell>
          <cell r="AT14">
            <v>0</v>
          </cell>
          <cell r="AU14">
            <v>0</v>
          </cell>
          <cell r="AV14">
            <v>0</v>
          </cell>
          <cell r="AW14">
            <v>306.76</v>
          </cell>
          <cell r="AX14">
            <v>828.27</v>
          </cell>
          <cell r="AY14">
            <v>0</v>
          </cell>
          <cell r="AZ14">
            <v>828.27</v>
          </cell>
          <cell r="BA14">
            <v>306.76</v>
          </cell>
          <cell r="BB14">
            <v>306.76</v>
          </cell>
          <cell r="BC14">
            <v>828.27</v>
          </cell>
          <cell r="BD14">
            <v>0</v>
          </cell>
          <cell r="BE14">
            <v>828.27</v>
          </cell>
          <cell r="BF14">
            <v>306.76</v>
          </cell>
          <cell r="BG14">
            <v>580.71</v>
          </cell>
          <cell r="BH14">
            <v>728.57</v>
          </cell>
          <cell r="BI14">
            <v>174.26</v>
          </cell>
          <cell r="BJ14">
            <v>23.92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2</v>
          </cell>
          <cell r="BY14">
            <v>100</v>
          </cell>
          <cell r="BZ14">
            <v>99</v>
          </cell>
          <cell r="CA14">
            <v>3</v>
          </cell>
          <cell r="CB14">
            <v>190.38</v>
          </cell>
          <cell r="CC14">
            <v>0</v>
          </cell>
          <cell r="CD14">
            <v>0</v>
          </cell>
          <cell r="CE14">
            <v>0</v>
          </cell>
          <cell r="CF14">
            <v>153.38</v>
          </cell>
          <cell r="CG14">
            <v>8969.2</v>
          </cell>
          <cell r="CH14">
            <v>0</v>
          </cell>
          <cell r="CI14">
            <v>8892.51</v>
          </cell>
          <cell r="CJ14">
            <v>230.07</v>
          </cell>
          <cell r="CK14">
            <v>153.38</v>
          </cell>
          <cell r="CL14">
            <v>8969.2</v>
          </cell>
          <cell r="CM14">
            <v>0</v>
          </cell>
          <cell r="CN14">
            <v>8892.51</v>
          </cell>
          <cell r="CO14">
            <v>230.07</v>
          </cell>
          <cell r="CP14">
            <v>5044.47</v>
          </cell>
          <cell r="CQ14">
            <v>8905.64</v>
          </cell>
          <cell r="CR14">
            <v>2131.8</v>
          </cell>
          <cell r="CS14">
            <v>23.94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2</v>
          </cell>
          <cell r="DH14">
            <v>23</v>
          </cell>
          <cell r="DI14">
            <v>23</v>
          </cell>
          <cell r="DJ14">
            <v>2</v>
          </cell>
          <cell r="DK14">
            <v>170.37</v>
          </cell>
          <cell r="DL14">
            <v>0</v>
          </cell>
          <cell r="DM14">
            <v>0</v>
          </cell>
          <cell r="DN14">
            <v>1</v>
          </cell>
          <cell r="DO14">
            <v>153.38</v>
          </cell>
          <cell r="DP14">
            <v>2082.16</v>
          </cell>
          <cell r="DQ14">
            <v>0</v>
          </cell>
          <cell r="DR14">
            <v>2082.16</v>
          </cell>
          <cell r="DS14">
            <v>153.38</v>
          </cell>
          <cell r="DT14">
            <v>153.38</v>
          </cell>
          <cell r="DU14">
            <v>2082.16</v>
          </cell>
          <cell r="DV14">
            <v>0</v>
          </cell>
          <cell r="DW14">
            <v>2082.16</v>
          </cell>
          <cell r="DX14">
            <v>153.38</v>
          </cell>
          <cell r="DY14">
            <v>1375.05</v>
          </cell>
          <cell r="DZ14">
            <v>2137.33</v>
          </cell>
          <cell r="EA14">
            <v>502.57</v>
          </cell>
          <cell r="EB14">
            <v>23.51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2</v>
          </cell>
          <cell r="EQ14">
            <v>100</v>
          </cell>
          <cell r="ER14">
            <v>99</v>
          </cell>
          <cell r="ES14">
            <v>3</v>
          </cell>
          <cell r="ET14">
            <v>190.38</v>
          </cell>
          <cell r="EU14">
            <v>0</v>
          </cell>
          <cell r="EV14">
            <v>0</v>
          </cell>
          <cell r="EW14">
            <v>0</v>
          </cell>
          <cell r="EX14">
            <v>153.38</v>
          </cell>
          <cell r="EY14">
            <v>8969.2</v>
          </cell>
          <cell r="EZ14">
            <v>0</v>
          </cell>
          <cell r="FA14">
            <v>8892.51</v>
          </cell>
          <cell r="FB14">
            <v>230.07</v>
          </cell>
          <cell r="FC14">
            <v>153.38</v>
          </cell>
          <cell r="FD14">
            <v>8969.2</v>
          </cell>
          <cell r="FE14">
            <v>0</v>
          </cell>
          <cell r="FF14">
            <v>8892.51</v>
          </cell>
          <cell r="FG14">
            <v>230.07</v>
          </cell>
          <cell r="FH14">
            <v>5044.47</v>
          </cell>
          <cell r="FI14">
            <v>8905.64</v>
          </cell>
          <cell r="FJ14">
            <v>2131.8</v>
          </cell>
          <cell r="FK14">
            <v>23.94</v>
          </cell>
          <cell r="FL14">
            <v>0</v>
          </cell>
          <cell r="FM14">
            <v>0</v>
          </cell>
          <cell r="FN14">
            <v>0</v>
          </cell>
          <cell r="FO14">
            <v>0</v>
          </cell>
          <cell r="FP14">
            <v>0</v>
          </cell>
          <cell r="FQ14">
            <v>0</v>
          </cell>
          <cell r="FR14">
            <v>0</v>
          </cell>
          <cell r="FS14">
            <v>0</v>
          </cell>
          <cell r="FT14">
            <v>0</v>
          </cell>
          <cell r="FU14">
            <v>0</v>
          </cell>
          <cell r="FV14">
            <v>0</v>
          </cell>
          <cell r="FW14">
            <v>0</v>
          </cell>
          <cell r="FX14">
            <v>0</v>
          </cell>
        </row>
        <row r="15">
          <cell r="D15" t="str">
            <v>03240</v>
          </cell>
          <cell r="E15">
            <v>200112</v>
          </cell>
          <cell r="F15">
            <v>154</v>
          </cell>
          <cell r="G15">
            <v>3</v>
          </cell>
          <cell r="H15">
            <v>0</v>
          </cell>
          <cell r="I15">
            <v>157</v>
          </cell>
          <cell r="J15">
            <v>0</v>
          </cell>
          <cell r="K15">
            <v>0</v>
          </cell>
          <cell r="L15">
            <v>0</v>
          </cell>
          <cell r="M15">
            <v>2</v>
          </cell>
          <cell r="N15">
            <v>21887.44</v>
          </cell>
          <cell r="O15">
            <v>725.17</v>
          </cell>
          <cell r="P15">
            <v>0.02</v>
          </cell>
          <cell r="Q15">
            <v>0</v>
          </cell>
          <cell r="R15">
            <v>22612.63</v>
          </cell>
          <cell r="S15">
            <v>21887.44</v>
          </cell>
          <cell r="T15">
            <v>725.17</v>
          </cell>
          <cell r="U15">
            <v>0.02</v>
          </cell>
          <cell r="V15">
            <v>0</v>
          </cell>
          <cell r="W15">
            <v>22612.63</v>
          </cell>
          <cell r="X15">
            <v>1898.84</v>
          </cell>
          <cell r="Y15">
            <v>1815.75</v>
          </cell>
          <cell r="Z15">
            <v>227.16</v>
          </cell>
          <cell r="AA15">
            <v>12.51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152</v>
          </cell>
          <cell r="AP15">
            <v>3</v>
          </cell>
          <cell r="AQ15">
            <v>1</v>
          </cell>
          <cell r="AR15">
            <v>154</v>
          </cell>
          <cell r="AS15">
            <v>7.82</v>
          </cell>
          <cell r="AT15">
            <v>0</v>
          </cell>
          <cell r="AU15">
            <v>0</v>
          </cell>
          <cell r="AV15">
            <v>4</v>
          </cell>
          <cell r="AW15">
            <v>21906.51</v>
          </cell>
          <cell r="AX15">
            <v>222.52</v>
          </cell>
          <cell r="AY15">
            <v>0</v>
          </cell>
          <cell r="AZ15">
            <v>241.59</v>
          </cell>
          <cell r="BA15">
            <v>21887.44</v>
          </cell>
          <cell r="BB15">
            <v>21906.51</v>
          </cell>
          <cell r="BC15">
            <v>222.52</v>
          </cell>
          <cell r="BD15">
            <v>0</v>
          </cell>
          <cell r="BE15">
            <v>241.59</v>
          </cell>
          <cell r="BF15">
            <v>21887.44</v>
          </cell>
          <cell r="BG15">
            <v>1732.76</v>
          </cell>
          <cell r="BH15">
            <v>1315.9</v>
          </cell>
          <cell r="BI15">
            <v>164.64</v>
          </cell>
          <cell r="BJ15">
            <v>12.51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137</v>
          </cell>
          <cell r="BY15">
            <v>37</v>
          </cell>
          <cell r="BZ15">
            <v>17</v>
          </cell>
          <cell r="CA15">
            <v>157</v>
          </cell>
          <cell r="CB15">
            <v>10.93</v>
          </cell>
          <cell r="CC15">
            <v>0</v>
          </cell>
          <cell r="CD15">
            <v>0</v>
          </cell>
          <cell r="CE15">
            <v>2</v>
          </cell>
          <cell r="CF15">
            <v>20283.66</v>
          </cell>
          <cell r="CG15">
            <v>5789.89</v>
          </cell>
          <cell r="CH15">
            <v>172.68</v>
          </cell>
          <cell r="CI15">
            <v>3633.6</v>
          </cell>
          <cell r="CJ15">
            <v>22612.63</v>
          </cell>
          <cell r="CK15">
            <v>20283.66</v>
          </cell>
          <cell r="CL15">
            <v>5789.89</v>
          </cell>
          <cell r="CM15">
            <v>172.68</v>
          </cell>
          <cell r="CN15">
            <v>3633.6</v>
          </cell>
          <cell r="CO15">
            <v>22612.63</v>
          </cell>
          <cell r="CP15">
            <v>20732.06</v>
          </cell>
          <cell r="CQ15">
            <v>22805.91</v>
          </cell>
          <cell r="CR15">
            <v>2757.15</v>
          </cell>
          <cell r="CS15">
            <v>12.09</v>
          </cell>
          <cell r="CT15">
            <v>2</v>
          </cell>
          <cell r="CU15">
            <v>0</v>
          </cell>
          <cell r="CV15">
            <v>5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4371.55</v>
          </cell>
          <cell r="DB15">
            <v>0</v>
          </cell>
          <cell r="DC15">
            <v>0</v>
          </cell>
          <cell r="DD15">
            <v>4371.55</v>
          </cell>
          <cell r="DE15">
            <v>-4371.55</v>
          </cell>
          <cell r="DF15">
            <v>-21.09</v>
          </cell>
          <cell r="DG15">
            <v>112</v>
          </cell>
          <cell r="DH15">
            <v>35</v>
          </cell>
          <cell r="DI15">
            <v>10</v>
          </cell>
          <cell r="DJ15">
            <v>137</v>
          </cell>
          <cell r="DK15">
            <v>7.72</v>
          </cell>
          <cell r="DL15">
            <v>0</v>
          </cell>
          <cell r="DM15">
            <v>0</v>
          </cell>
          <cell r="DN15">
            <v>2</v>
          </cell>
          <cell r="DO15">
            <v>18258.79</v>
          </cell>
          <cell r="DP15">
            <v>4716.18</v>
          </cell>
          <cell r="DQ15">
            <v>28.19</v>
          </cell>
          <cell r="DR15">
            <v>2719.5</v>
          </cell>
          <cell r="DS15">
            <v>20283.66</v>
          </cell>
          <cell r="DT15">
            <v>18258.79</v>
          </cell>
          <cell r="DU15">
            <v>4716.18</v>
          </cell>
          <cell r="DV15">
            <v>28.19</v>
          </cell>
          <cell r="DW15">
            <v>2719.5</v>
          </cell>
          <cell r="DX15">
            <v>20283.66</v>
          </cell>
          <cell r="DY15">
            <v>19291.01</v>
          </cell>
          <cell r="DZ15">
            <v>20175.31</v>
          </cell>
          <cell r="EA15">
            <v>2439.17</v>
          </cell>
          <cell r="EB15">
            <v>12.09</v>
          </cell>
          <cell r="EC15">
            <v>3</v>
          </cell>
          <cell r="ED15">
            <v>3</v>
          </cell>
          <cell r="EE15">
            <v>0</v>
          </cell>
          <cell r="EF15">
            <v>4371.55</v>
          </cell>
          <cell r="EG15">
            <v>0</v>
          </cell>
          <cell r="EH15">
            <v>4371.55</v>
          </cell>
          <cell r="EI15">
            <v>22.66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4371.55</v>
          </cell>
          <cell r="EO15">
            <v>22.66</v>
          </cell>
          <cell r="EP15">
            <v>137</v>
          </cell>
          <cell r="EQ15">
            <v>37</v>
          </cell>
          <cell r="ER15">
            <v>17</v>
          </cell>
          <cell r="ES15">
            <v>157</v>
          </cell>
          <cell r="ET15">
            <v>10.93</v>
          </cell>
          <cell r="EU15">
            <v>0</v>
          </cell>
          <cell r="EV15">
            <v>0</v>
          </cell>
          <cell r="EW15">
            <v>2</v>
          </cell>
          <cell r="EX15">
            <v>20283.66</v>
          </cell>
          <cell r="EY15">
            <v>5789.89</v>
          </cell>
          <cell r="EZ15">
            <v>172.68</v>
          </cell>
          <cell r="FA15">
            <v>3633.6</v>
          </cell>
          <cell r="FB15">
            <v>22612.63</v>
          </cell>
          <cell r="FC15">
            <v>20283.66</v>
          </cell>
          <cell r="FD15">
            <v>5789.89</v>
          </cell>
          <cell r="FE15">
            <v>172.68</v>
          </cell>
          <cell r="FF15">
            <v>3633.6</v>
          </cell>
          <cell r="FG15">
            <v>22612.63</v>
          </cell>
          <cell r="FH15">
            <v>20732.06</v>
          </cell>
          <cell r="FI15">
            <v>22805.91</v>
          </cell>
          <cell r="FJ15">
            <v>2757.15</v>
          </cell>
          <cell r="FK15">
            <v>12.09</v>
          </cell>
          <cell r="FL15">
            <v>2</v>
          </cell>
          <cell r="FM15">
            <v>0</v>
          </cell>
          <cell r="FN15">
            <v>5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4371.55</v>
          </cell>
          <cell r="FT15">
            <v>0</v>
          </cell>
          <cell r="FU15">
            <v>0</v>
          </cell>
          <cell r="FV15">
            <v>4371.55</v>
          </cell>
          <cell r="FW15">
            <v>-4371.55</v>
          </cell>
          <cell r="FX15">
            <v>-21.09</v>
          </cell>
        </row>
        <row r="16">
          <cell r="D16" t="str">
            <v>03310</v>
          </cell>
          <cell r="E16">
            <v>200112</v>
          </cell>
          <cell r="F16">
            <v>1426</v>
          </cell>
          <cell r="G16">
            <v>7</v>
          </cell>
          <cell r="H16">
            <v>13</v>
          </cell>
          <cell r="I16">
            <v>1420</v>
          </cell>
          <cell r="J16">
            <v>10.91</v>
          </cell>
          <cell r="K16">
            <v>0</v>
          </cell>
          <cell r="L16">
            <v>0</v>
          </cell>
          <cell r="M16">
            <v>39</v>
          </cell>
          <cell r="N16">
            <v>498990.75</v>
          </cell>
          <cell r="O16">
            <v>12055.04</v>
          </cell>
          <cell r="P16">
            <v>295.48</v>
          </cell>
          <cell r="Q16">
            <v>3633.6</v>
          </cell>
          <cell r="R16">
            <v>507707.67</v>
          </cell>
          <cell r="S16">
            <v>498990.75</v>
          </cell>
          <cell r="T16">
            <v>12055.04</v>
          </cell>
          <cell r="U16">
            <v>295.48</v>
          </cell>
          <cell r="V16">
            <v>3633.6</v>
          </cell>
          <cell r="W16">
            <v>507707.67</v>
          </cell>
          <cell r="X16">
            <v>43325.51</v>
          </cell>
          <cell r="Y16">
            <v>46702.77</v>
          </cell>
          <cell r="Z16">
            <v>11258.6</v>
          </cell>
          <cell r="AA16">
            <v>24.11</v>
          </cell>
          <cell r="AB16">
            <v>7</v>
          </cell>
          <cell r="AC16">
            <v>47</v>
          </cell>
          <cell r="AD16">
            <v>10</v>
          </cell>
          <cell r="AE16">
            <v>-25.56</v>
          </cell>
          <cell r="AF16">
            <v>490.84</v>
          </cell>
          <cell r="AG16">
            <v>465.28</v>
          </cell>
          <cell r="AH16">
            <v>1.07</v>
          </cell>
          <cell r="AI16">
            <v>547417.21</v>
          </cell>
          <cell r="AJ16">
            <v>426167.41</v>
          </cell>
          <cell r="AK16">
            <v>126108.99</v>
          </cell>
          <cell r="AL16">
            <v>-4859.19</v>
          </cell>
          <cell r="AM16">
            <v>5324.47</v>
          </cell>
          <cell r="AN16">
            <v>12.29</v>
          </cell>
          <cell r="AO16">
            <v>1438</v>
          </cell>
          <cell r="AP16">
            <v>19</v>
          </cell>
          <cell r="AQ16">
            <v>31</v>
          </cell>
          <cell r="AR16">
            <v>1426</v>
          </cell>
          <cell r="AS16">
            <v>25.7</v>
          </cell>
          <cell r="AT16">
            <v>2</v>
          </cell>
          <cell r="AU16">
            <v>2</v>
          </cell>
          <cell r="AV16">
            <v>50</v>
          </cell>
          <cell r="AW16">
            <v>502891.93</v>
          </cell>
          <cell r="AX16">
            <v>4641.6</v>
          </cell>
          <cell r="AY16">
            <v>237.89</v>
          </cell>
          <cell r="AZ16">
            <v>8780.68</v>
          </cell>
          <cell r="BA16">
            <v>498990.74</v>
          </cell>
          <cell r="BB16">
            <v>502891.93</v>
          </cell>
          <cell r="BC16">
            <v>4641.6</v>
          </cell>
          <cell r="BD16">
            <v>237.89</v>
          </cell>
          <cell r="BE16">
            <v>8780.68</v>
          </cell>
          <cell r="BF16">
            <v>498990.74</v>
          </cell>
          <cell r="BG16">
            <v>36673.15</v>
          </cell>
          <cell r="BH16">
            <v>16702.49</v>
          </cell>
          <cell r="BI16">
            <v>4025.45</v>
          </cell>
          <cell r="BJ16">
            <v>24.1</v>
          </cell>
          <cell r="BK16">
            <v>5</v>
          </cell>
          <cell r="BL16">
            <v>50</v>
          </cell>
          <cell r="BM16">
            <v>10</v>
          </cell>
          <cell r="BN16">
            <v>5536.8</v>
          </cell>
          <cell r="BO16">
            <v>1022.91</v>
          </cell>
          <cell r="BP16">
            <v>6559.71</v>
          </cell>
          <cell r="BQ16">
            <v>17.89</v>
          </cell>
          <cell r="BR16">
            <v>588231.14</v>
          </cell>
          <cell r="BS16">
            <v>547417.21</v>
          </cell>
          <cell r="BT16">
            <v>1742.83</v>
          </cell>
          <cell r="BU16">
            <v>39071.1</v>
          </cell>
          <cell r="BV16">
            <v>-32511.39</v>
          </cell>
          <cell r="BW16">
            <v>-88.65</v>
          </cell>
          <cell r="BX16">
            <v>1385</v>
          </cell>
          <cell r="BY16">
            <v>249</v>
          </cell>
          <cell r="BZ16">
            <v>214</v>
          </cell>
          <cell r="CA16">
            <v>1420</v>
          </cell>
          <cell r="CB16">
            <v>14.18</v>
          </cell>
          <cell r="CC16">
            <v>2</v>
          </cell>
          <cell r="CD16">
            <v>22</v>
          </cell>
          <cell r="CE16">
            <v>39</v>
          </cell>
          <cell r="CF16">
            <v>464435.06</v>
          </cell>
          <cell r="CG16">
            <v>97069.02</v>
          </cell>
          <cell r="CH16">
            <v>9502.26</v>
          </cell>
          <cell r="CI16">
            <v>63298.81</v>
          </cell>
          <cell r="CJ16">
            <v>507707.53</v>
          </cell>
          <cell r="CK16">
            <v>464435.06</v>
          </cell>
          <cell r="CL16">
            <v>97069.02</v>
          </cell>
          <cell r="CM16">
            <v>9502.26</v>
          </cell>
          <cell r="CN16">
            <v>63298.81</v>
          </cell>
          <cell r="CO16">
            <v>507707.53</v>
          </cell>
          <cell r="CP16">
            <v>473652.65</v>
          </cell>
          <cell r="CQ16">
            <v>484321.77</v>
          </cell>
          <cell r="CR16">
            <v>110117.21</v>
          </cell>
          <cell r="CS16">
            <v>22.74</v>
          </cell>
          <cell r="CT16">
            <v>68</v>
          </cell>
          <cell r="CU16">
            <v>47</v>
          </cell>
          <cell r="CV16">
            <v>72</v>
          </cell>
          <cell r="CW16">
            <v>192074.38</v>
          </cell>
          <cell r="CX16">
            <v>9153.28</v>
          </cell>
          <cell r="CY16">
            <v>201227.66</v>
          </cell>
          <cell r="CZ16">
            <v>42.48</v>
          </cell>
          <cell r="DA16">
            <v>1131202.73</v>
          </cell>
          <cell r="DB16">
            <v>426167.41</v>
          </cell>
          <cell r="DC16">
            <v>751984.56</v>
          </cell>
          <cell r="DD16">
            <v>-46949.24</v>
          </cell>
          <cell r="DE16">
            <v>248176.9</v>
          </cell>
          <cell r="DF16">
            <v>52.4</v>
          </cell>
          <cell r="DG16">
            <v>1438</v>
          </cell>
          <cell r="DH16">
            <v>176</v>
          </cell>
          <cell r="DI16">
            <v>229</v>
          </cell>
          <cell r="DJ16">
            <v>1385</v>
          </cell>
          <cell r="DK16">
            <v>15.01</v>
          </cell>
          <cell r="DL16">
            <v>1</v>
          </cell>
          <cell r="DM16">
            <v>16</v>
          </cell>
          <cell r="DN16">
            <v>128</v>
          </cell>
          <cell r="DO16">
            <v>480643.51</v>
          </cell>
          <cell r="DP16">
            <v>42343.75</v>
          </cell>
          <cell r="DQ16">
            <v>13026.65</v>
          </cell>
          <cell r="DR16">
            <v>71578.91</v>
          </cell>
          <cell r="DS16">
            <v>464435</v>
          </cell>
          <cell r="DT16">
            <v>480643.51</v>
          </cell>
          <cell r="DU16">
            <v>42343.75</v>
          </cell>
          <cell r="DV16">
            <v>13026.65</v>
          </cell>
          <cell r="DW16">
            <v>71578.91</v>
          </cell>
          <cell r="DX16">
            <v>464435</v>
          </cell>
          <cell r="DY16">
            <v>454493.8</v>
          </cell>
          <cell r="DZ16">
            <v>453695.49</v>
          </cell>
          <cell r="EA16">
            <v>103702.9</v>
          </cell>
          <cell r="EB16">
            <v>22.86</v>
          </cell>
          <cell r="EC16">
            <v>86</v>
          </cell>
          <cell r="ED16">
            <v>51</v>
          </cell>
          <cell r="EE16">
            <v>77</v>
          </cell>
          <cell r="EF16">
            <v>132896.42</v>
          </cell>
          <cell r="EG16">
            <v>39730.28</v>
          </cell>
          <cell r="EH16">
            <v>172626.7</v>
          </cell>
          <cell r="EI16">
            <v>37.98</v>
          </cell>
          <cell r="EJ16">
            <v>1205210.94</v>
          </cell>
          <cell r="EK16">
            <v>998426.97</v>
          </cell>
          <cell r="EL16">
            <v>221309.76</v>
          </cell>
          <cell r="EM16">
            <v>-14525.79</v>
          </cell>
          <cell r="EN16">
            <v>187152.49</v>
          </cell>
          <cell r="EO16">
            <v>41.18</v>
          </cell>
          <cell r="EP16">
            <v>1385</v>
          </cell>
          <cell r="EQ16">
            <v>249</v>
          </cell>
          <cell r="ER16">
            <v>214</v>
          </cell>
          <cell r="ES16">
            <v>1420</v>
          </cell>
          <cell r="ET16">
            <v>14.18</v>
          </cell>
          <cell r="EU16">
            <v>2</v>
          </cell>
          <cell r="EV16">
            <v>22</v>
          </cell>
          <cell r="EW16">
            <v>39</v>
          </cell>
          <cell r="EX16">
            <v>464435.06</v>
          </cell>
          <cell r="EY16">
            <v>97069.02</v>
          </cell>
          <cell r="EZ16">
            <v>9502.26</v>
          </cell>
          <cell r="FA16">
            <v>63298.81</v>
          </cell>
          <cell r="FB16">
            <v>507707.53</v>
          </cell>
          <cell r="FC16">
            <v>464435.06</v>
          </cell>
          <cell r="FD16">
            <v>97069.02</v>
          </cell>
          <cell r="FE16">
            <v>9502.26</v>
          </cell>
          <cell r="FF16">
            <v>63298.81</v>
          </cell>
          <cell r="FG16">
            <v>507707.53</v>
          </cell>
          <cell r="FH16">
            <v>473652.65</v>
          </cell>
          <cell r="FI16">
            <v>484321.77</v>
          </cell>
          <cell r="FJ16">
            <v>110117.21</v>
          </cell>
          <cell r="FK16">
            <v>22.74</v>
          </cell>
          <cell r="FL16">
            <v>68</v>
          </cell>
          <cell r="FM16">
            <v>47</v>
          </cell>
          <cell r="FN16">
            <v>72</v>
          </cell>
          <cell r="FO16">
            <v>192074.38</v>
          </cell>
          <cell r="FP16">
            <v>9153.28</v>
          </cell>
          <cell r="FQ16">
            <v>201227.66</v>
          </cell>
          <cell r="FR16">
            <v>42.48</v>
          </cell>
          <cell r="FS16">
            <v>1131202.73</v>
          </cell>
          <cell r="FT16">
            <v>426167.41</v>
          </cell>
          <cell r="FU16">
            <v>751984.56</v>
          </cell>
          <cell r="FV16">
            <v>-46949.24</v>
          </cell>
          <cell r="FW16">
            <v>248176.9</v>
          </cell>
          <cell r="FX16">
            <v>52.4</v>
          </cell>
        </row>
        <row r="17">
          <cell r="D17" t="str">
            <v>03330</v>
          </cell>
          <cell r="E17">
            <v>200112</v>
          </cell>
          <cell r="F17">
            <v>211</v>
          </cell>
          <cell r="G17">
            <v>4</v>
          </cell>
          <cell r="H17">
            <v>2</v>
          </cell>
          <cell r="I17">
            <v>213</v>
          </cell>
          <cell r="J17">
            <v>11.27</v>
          </cell>
          <cell r="K17">
            <v>0</v>
          </cell>
          <cell r="L17">
            <v>0</v>
          </cell>
          <cell r="M17">
            <v>2</v>
          </cell>
          <cell r="N17">
            <v>84375.58</v>
          </cell>
          <cell r="O17">
            <v>1301.95</v>
          </cell>
          <cell r="P17">
            <v>1724.95</v>
          </cell>
          <cell r="Q17">
            <v>482.66</v>
          </cell>
          <cell r="R17">
            <v>86919.82</v>
          </cell>
          <cell r="S17">
            <v>84375.58</v>
          </cell>
          <cell r="T17">
            <v>1301.95</v>
          </cell>
          <cell r="U17">
            <v>1724.95</v>
          </cell>
          <cell r="V17">
            <v>482.66</v>
          </cell>
          <cell r="W17">
            <v>86919.82</v>
          </cell>
          <cell r="X17">
            <v>6680.36</v>
          </cell>
          <cell r="Y17">
            <v>5755.09</v>
          </cell>
          <cell r="Z17">
            <v>1325.9</v>
          </cell>
          <cell r="AA17">
            <v>23.04</v>
          </cell>
          <cell r="AB17">
            <v>1</v>
          </cell>
          <cell r="AC17">
            <v>6</v>
          </cell>
          <cell r="AD17">
            <v>0</v>
          </cell>
          <cell r="AE17">
            <v>6354.84</v>
          </cell>
          <cell r="AF17">
            <v>0</v>
          </cell>
          <cell r="AG17">
            <v>6354.84</v>
          </cell>
          <cell r="AH17">
            <v>95.13</v>
          </cell>
          <cell r="AI17">
            <v>13078.78</v>
          </cell>
          <cell r="AJ17">
            <v>13078.78</v>
          </cell>
          <cell r="AK17">
            <v>0</v>
          </cell>
          <cell r="AL17">
            <v>0</v>
          </cell>
          <cell r="AM17">
            <v>6354.84</v>
          </cell>
          <cell r="AN17">
            <v>95.13</v>
          </cell>
          <cell r="AO17">
            <v>213</v>
          </cell>
          <cell r="AP17">
            <v>0</v>
          </cell>
          <cell r="AQ17">
            <v>2</v>
          </cell>
          <cell r="AR17">
            <v>211</v>
          </cell>
          <cell r="AS17">
            <v>11.27</v>
          </cell>
          <cell r="AT17">
            <v>0</v>
          </cell>
          <cell r="AU17">
            <v>0</v>
          </cell>
          <cell r="AV17">
            <v>2</v>
          </cell>
          <cell r="AW17">
            <v>84817.86</v>
          </cell>
          <cell r="AX17">
            <v>0</v>
          </cell>
          <cell r="AY17">
            <v>4.59</v>
          </cell>
          <cell r="AZ17">
            <v>446.87</v>
          </cell>
          <cell r="BA17">
            <v>84375.58</v>
          </cell>
          <cell r="BB17">
            <v>84817.86</v>
          </cell>
          <cell r="BC17">
            <v>0</v>
          </cell>
          <cell r="BD17">
            <v>4.59</v>
          </cell>
          <cell r="BE17">
            <v>446.87</v>
          </cell>
          <cell r="BF17">
            <v>84375.58</v>
          </cell>
          <cell r="BG17">
            <v>5975.47</v>
          </cell>
          <cell r="BH17">
            <v>1568.09</v>
          </cell>
          <cell r="BI17">
            <v>385.07</v>
          </cell>
          <cell r="BJ17">
            <v>24.56</v>
          </cell>
          <cell r="BK17">
            <v>0</v>
          </cell>
          <cell r="BL17">
            <v>5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13078.78</v>
          </cell>
          <cell r="BS17">
            <v>13078.78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214</v>
          </cell>
          <cell r="BY17">
            <v>30</v>
          </cell>
          <cell r="BZ17">
            <v>31</v>
          </cell>
          <cell r="CA17">
            <v>213</v>
          </cell>
          <cell r="CB17">
            <v>13.54</v>
          </cell>
          <cell r="CC17">
            <v>3</v>
          </cell>
          <cell r="CD17">
            <v>2</v>
          </cell>
          <cell r="CE17">
            <v>2</v>
          </cell>
          <cell r="CF17">
            <v>86431.45</v>
          </cell>
          <cell r="CG17">
            <v>9778.25</v>
          </cell>
          <cell r="CH17">
            <v>2110.55</v>
          </cell>
          <cell r="CI17">
            <v>11400.45</v>
          </cell>
          <cell r="CJ17">
            <v>86919.8</v>
          </cell>
          <cell r="CK17">
            <v>86431.45</v>
          </cell>
          <cell r="CL17">
            <v>9778.25</v>
          </cell>
          <cell r="CM17">
            <v>2110.55</v>
          </cell>
          <cell r="CN17">
            <v>11400.45</v>
          </cell>
          <cell r="CO17">
            <v>86919.8</v>
          </cell>
          <cell r="CP17">
            <v>84820.91</v>
          </cell>
          <cell r="CQ17">
            <v>82106.78</v>
          </cell>
          <cell r="CR17">
            <v>19724.46</v>
          </cell>
          <cell r="CS17">
            <v>24.02</v>
          </cell>
          <cell r="CT17">
            <v>9</v>
          </cell>
          <cell r="CU17">
            <v>6</v>
          </cell>
          <cell r="CV17">
            <v>8</v>
          </cell>
          <cell r="CW17">
            <v>11979.05</v>
          </cell>
          <cell r="CX17">
            <v>1398.54</v>
          </cell>
          <cell r="CY17">
            <v>13377.59</v>
          </cell>
          <cell r="CZ17">
            <v>15.77</v>
          </cell>
          <cell r="DA17">
            <v>55821.06</v>
          </cell>
          <cell r="DB17">
            <v>13078.78</v>
          </cell>
          <cell r="DC17">
            <v>37866.45</v>
          </cell>
          <cell r="DD17">
            <v>4875.83</v>
          </cell>
          <cell r="DE17">
            <v>8501.76</v>
          </cell>
          <cell r="DF17">
            <v>10.02</v>
          </cell>
          <cell r="DG17">
            <v>192</v>
          </cell>
          <cell r="DH17">
            <v>53</v>
          </cell>
          <cell r="DI17">
            <v>31</v>
          </cell>
          <cell r="DJ17">
            <v>214</v>
          </cell>
          <cell r="DK17">
            <v>14.19</v>
          </cell>
          <cell r="DL17">
            <v>1</v>
          </cell>
          <cell r="DM17">
            <v>2</v>
          </cell>
          <cell r="DN17">
            <v>13</v>
          </cell>
          <cell r="DO17">
            <v>65849.78</v>
          </cell>
          <cell r="DP17">
            <v>27387.96</v>
          </cell>
          <cell r="DQ17">
            <v>764.78</v>
          </cell>
          <cell r="DR17">
            <v>7571.02</v>
          </cell>
          <cell r="DS17">
            <v>86431.5</v>
          </cell>
          <cell r="DT17">
            <v>65849.78</v>
          </cell>
          <cell r="DU17">
            <v>27387.96</v>
          </cell>
          <cell r="DV17">
            <v>764.78</v>
          </cell>
          <cell r="DW17">
            <v>7571.02</v>
          </cell>
          <cell r="DX17">
            <v>86431.5</v>
          </cell>
          <cell r="DY17">
            <v>78034.66</v>
          </cell>
          <cell r="DZ17">
            <v>85807.33</v>
          </cell>
          <cell r="EA17">
            <v>20146.74</v>
          </cell>
          <cell r="EB17">
            <v>23.48</v>
          </cell>
          <cell r="EC17">
            <v>9</v>
          </cell>
          <cell r="ED17">
            <v>5</v>
          </cell>
          <cell r="EE17">
            <v>11</v>
          </cell>
          <cell r="EF17">
            <v>51769.07</v>
          </cell>
          <cell r="EG17">
            <v>356.63</v>
          </cell>
          <cell r="EH17">
            <v>52125.7</v>
          </cell>
          <cell r="EI17">
            <v>66.8</v>
          </cell>
          <cell r="EJ17">
            <v>9837.24</v>
          </cell>
          <cell r="EK17">
            <v>4051.99</v>
          </cell>
          <cell r="EL17">
            <v>2233.73</v>
          </cell>
          <cell r="EM17">
            <v>3551.52</v>
          </cell>
          <cell r="EN17">
            <v>48574.18</v>
          </cell>
          <cell r="EO17">
            <v>62.25</v>
          </cell>
          <cell r="EP17">
            <v>214</v>
          </cell>
          <cell r="EQ17">
            <v>30</v>
          </cell>
          <cell r="ER17">
            <v>31</v>
          </cell>
          <cell r="ES17">
            <v>213</v>
          </cell>
          <cell r="ET17">
            <v>13.54</v>
          </cell>
          <cell r="EU17">
            <v>3</v>
          </cell>
          <cell r="EV17">
            <v>2</v>
          </cell>
          <cell r="EW17">
            <v>2</v>
          </cell>
          <cell r="EX17">
            <v>86431.45</v>
          </cell>
          <cell r="EY17">
            <v>9778.25</v>
          </cell>
          <cell r="EZ17">
            <v>2110.55</v>
          </cell>
          <cell r="FA17">
            <v>11400.45</v>
          </cell>
          <cell r="FB17">
            <v>86919.8</v>
          </cell>
          <cell r="FC17">
            <v>86431.45</v>
          </cell>
          <cell r="FD17">
            <v>9778.25</v>
          </cell>
          <cell r="FE17">
            <v>2110.55</v>
          </cell>
          <cell r="FF17">
            <v>11400.45</v>
          </cell>
          <cell r="FG17">
            <v>86919.8</v>
          </cell>
          <cell r="FH17">
            <v>84820.91</v>
          </cell>
          <cell r="FI17">
            <v>82106.78</v>
          </cell>
          <cell r="FJ17">
            <v>19724.46</v>
          </cell>
          <cell r="FK17">
            <v>24.02</v>
          </cell>
          <cell r="FL17">
            <v>9</v>
          </cell>
          <cell r="FM17">
            <v>6</v>
          </cell>
          <cell r="FN17">
            <v>8</v>
          </cell>
          <cell r="FO17">
            <v>11979.05</v>
          </cell>
          <cell r="FP17">
            <v>1398.54</v>
          </cell>
          <cell r="FQ17">
            <v>13377.59</v>
          </cell>
          <cell r="FR17">
            <v>15.77</v>
          </cell>
          <cell r="FS17">
            <v>55821.06</v>
          </cell>
          <cell r="FT17">
            <v>13078.78</v>
          </cell>
          <cell r="FU17">
            <v>37866.45</v>
          </cell>
          <cell r="FV17">
            <v>4875.83</v>
          </cell>
          <cell r="FW17">
            <v>8501.76</v>
          </cell>
          <cell r="FX17">
            <v>10.02</v>
          </cell>
        </row>
        <row r="18">
          <cell r="D18" t="str">
            <v>04100</v>
          </cell>
          <cell r="E18">
            <v>200112</v>
          </cell>
          <cell r="F18">
            <v>36155</v>
          </cell>
          <cell r="G18">
            <v>268</v>
          </cell>
          <cell r="H18">
            <v>228</v>
          </cell>
          <cell r="I18">
            <v>36195</v>
          </cell>
          <cell r="J18">
            <v>7.54</v>
          </cell>
          <cell r="K18">
            <v>35</v>
          </cell>
          <cell r="L18">
            <v>20</v>
          </cell>
          <cell r="M18">
            <v>1029</v>
          </cell>
          <cell r="N18">
            <v>2178636.32</v>
          </cell>
          <cell r="O18">
            <v>18265.8</v>
          </cell>
          <cell r="P18">
            <v>371.53</v>
          </cell>
          <cell r="Q18">
            <v>13860.23</v>
          </cell>
          <cell r="R18">
            <v>2183413.42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176766.89</v>
          </cell>
          <cell r="Y18">
            <v>168919.13</v>
          </cell>
          <cell r="Z18">
            <v>39197.41</v>
          </cell>
          <cell r="AA18">
            <v>23.2</v>
          </cell>
          <cell r="AB18">
            <v>206</v>
          </cell>
          <cell r="AC18">
            <v>878</v>
          </cell>
          <cell r="AD18">
            <v>283</v>
          </cell>
          <cell r="AE18">
            <v>8573.54</v>
          </cell>
          <cell r="AF18">
            <v>58914.2</v>
          </cell>
          <cell r="AG18">
            <v>67487.74</v>
          </cell>
          <cell r="AH18">
            <v>38.18</v>
          </cell>
          <cell r="AI18">
            <v>548100.45</v>
          </cell>
          <cell r="AJ18">
            <v>390813.06</v>
          </cell>
          <cell r="AK18">
            <v>980.94</v>
          </cell>
          <cell r="AL18">
            <v>156306.45</v>
          </cell>
          <cell r="AM18">
            <v>-88818.71</v>
          </cell>
          <cell r="AN18">
            <v>-50.25</v>
          </cell>
          <cell r="AO18">
            <v>36151</v>
          </cell>
          <cell r="AP18">
            <v>417</v>
          </cell>
          <cell r="AQ18">
            <v>413</v>
          </cell>
          <cell r="AR18">
            <v>36155</v>
          </cell>
          <cell r="AS18">
            <v>13.63</v>
          </cell>
          <cell r="AT18">
            <v>9</v>
          </cell>
          <cell r="AU18">
            <v>96</v>
          </cell>
          <cell r="AV18">
            <v>1251</v>
          </cell>
          <cell r="AW18">
            <v>2174010.37</v>
          </cell>
          <cell r="AX18">
            <v>28687.08</v>
          </cell>
          <cell r="AY18">
            <v>553.69</v>
          </cell>
          <cell r="AZ18">
            <v>24614.89</v>
          </cell>
          <cell r="BA18">
            <v>2178636.25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176127.44</v>
          </cell>
          <cell r="BH18">
            <v>167258.8</v>
          </cell>
          <cell r="BI18">
            <v>38837.75</v>
          </cell>
          <cell r="BJ18">
            <v>23.22</v>
          </cell>
          <cell r="BK18">
            <v>317</v>
          </cell>
          <cell r="BL18">
            <v>955</v>
          </cell>
          <cell r="BM18">
            <v>359</v>
          </cell>
          <cell r="BN18">
            <v>10984.13</v>
          </cell>
          <cell r="BO18">
            <v>105676.77</v>
          </cell>
          <cell r="BP18">
            <v>116660.9</v>
          </cell>
          <cell r="BQ18">
            <v>66.24</v>
          </cell>
          <cell r="BR18">
            <v>564282.46</v>
          </cell>
          <cell r="BS18">
            <v>548100.45</v>
          </cell>
          <cell r="BT18">
            <v>24691.56</v>
          </cell>
          <cell r="BU18">
            <v>-8509.55</v>
          </cell>
          <cell r="BV18">
            <v>125170.45</v>
          </cell>
          <cell r="BW18">
            <v>71.07</v>
          </cell>
          <cell r="BX18">
            <v>36017</v>
          </cell>
          <cell r="BY18">
            <v>4457</v>
          </cell>
          <cell r="BZ18">
            <v>4278</v>
          </cell>
          <cell r="CA18">
            <v>36196</v>
          </cell>
          <cell r="CB18">
            <v>11.19</v>
          </cell>
          <cell r="CC18">
            <v>278</v>
          </cell>
          <cell r="CD18">
            <v>953</v>
          </cell>
          <cell r="CE18">
            <v>1029</v>
          </cell>
          <cell r="CF18">
            <v>2105047.16</v>
          </cell>
          <cell r="CG18">
            <v>286317</v>
          </cell>
          <cell r="CH18">
            <v>50054.91</v>
          </cell>
          <cell r="CI18">
            <v>257970.6</v>
          </cell>
          <cell r="CJ18">
            <v>2183448.47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2113141.47</v>
          </cell>
          <cell r="CQ18">
            <v>2126961.22</v>
          </cell>
          <cell r="CR18">
            <v>493366.17</v>
          </cell>
          <cell r="CS18">
            <v>23.2</v>
          </cell>
          <cell r="CT18">
            <v>3927</v>
          </cell>
          <cell r="CU18">
            <v>878</v>
          </cell>
          <cell r="CV18">
            <v>4197</v>
          </cell>
          <cell r="CW18">
            <v>561762.71</v>
          </cell>
          <cell r="CX18">
            <v>831693.22</v>
          </cell>
          <cell r="CY18">
            <v>1393455.93</v>
          </cell>
          <cell r="CZ18">
            <v>65.94</v>
          </cell>
          <cell r="DA18">
            <v>1168680.84</v>
          </cell>
          <cell r="DB18">
            <v>390813.06</v>
          </cell>
          <cell r="DC18">
            <v>444480.56</v>
          </cell>
          <cell r="DD18">
            <v>333387.22</v>
          </cell>
          <cell r="DE18">
            <v>1060068.71</v>
          </cell>
          <cell r="DF18">
            <v>50.17</v>
          </cell>
          <cell r="DG18">
            <v>35407</v>
          </cell>
          <cell r="DH18">
            <v>4355</v>
          </cell>
          <cell r="DI18">
            <v>3745</v>
          </cell>
          <cell r="DJ18">
            <v>36017</v>
          </cell>
          <cell r="DK18">
            <v>9.96</v>
          </cell>
          <cell r="DL18">
            <v>236</v>
          </cell>
          <cell r="DM18">
            <v>783</v>
          </cell>
          <cell r="DN18">
            <v>1812</v>
          </cell>
          <cell r="DO18">
            <v>2022931.2</v>
          </cell>
          <cell r="DP18">
            <v>254870.87</v>
          </cell>
          <cell r="DQ18">
            <v>43867.7</v>
          </cell>
          <cell r="DR18">
            <v>216654.25</v>
          </cell>
          <cell r="DS18">
            <v>2105015.52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2018479.75</v>
          </cell>
          <cell r="DZ18">
            <v>2045086.56</v>
          </cell>
          <cell r="EA18">
            <v>472361.38</v>
          </cell>
          <cell r="EB18">
            <v>23.1</v>
          </cell>
          <cell r="EC18">
            <v>4088</v>
          </cell>
          <cell r="ED18">
            <v>1148</v>
          </cell>
          <cell r="EE18">
            <v>4274</v>
          </cell>
          <cell r="EF18">
            <v>689461.07</v>
          </cell>
          <cell r="EG18">
            <v>725317.95</v>
          </cell>
          <cell r="EH18">
            <v>1414779.02</v>
          </cell>
          <cell r="EI18">
            <v>70.09</v>
          </cell>
          <cell r="EJ18">
            <v>1623926.83</v>
          </cell>
          <cell r="EK18">
            <v>484687.36</v>
          </cell>
          <cell r="EL18">
            <v>507143.52</v>
          </cell>
          <cell r="EM18">
            <v>632095.95</v>
          </cell>
          <cell r="EN18">
            <v>782683.07</v>
          </cell>
          <cell r="EO18">
            <v>38.78</v>
          </cell>
          <cell r="EP18">
            <v>36017</v>
          </cell>
          <cell r="EQ18">
            <v>4457</v>
          </cell>
          <cell r="ER18">
            <v>4278</v>
          </cell>
          <cell r="ES18">
            <v>36196</v>
          </cell>
          <cell r="ET18">
            <v>11.19</v>
          </cell>
          <cell r="EU18">
            <v>278</v>
          </cell>
          <cell r="EV18">
            <v>953</v>
          </cell>
          <cell r="EW18">
            <v>1029</v>
          </cell>
          <cell r="EX18">
            <v>2105047.16</v>
          </cell>
          <cell r="EY18">
            <v>286317</v>
          </cell>
          <cell r="EZ18">
            <v>50054.91</v>
          </cell>
          <cell r="FA18">
            <v>257970.6</v>
          </cell>
          <cell r="FB18">
            <v>2183448.47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2113141.47</v>
          </cell>
          <cell r="FI18">
            <v>2126961.22</v>
          </cell>
          <cell r="FJ18">
            <v>493366.17</v>
          </cell>
          <cell r="FK18">
            <v>23.2</v>
          </cell>
          <cell r="FL18">
            <v>3927</v>
          </cell>
          <cell r="FM18">
            <v>878</v>
          </cell>
          <cell r="FN18">
            <v>4197</v>
          </cell>
          <cell r="FO18">
            <v>561762.71</v>
          </cell>
          <cell r="FP18">
            <v>831693.22</v>
          </cell>
          <cell r="FQ18">
            <v>1393455.93</v>
          </cell>
          <cell r="FR18">
            <v>65.94</v>
          </cell>
          <cell r="FS18">
            <v>1168680.84</v>
          </cell>
          <cell r="FT18">
            <v>390813.06</v>
          </cell>
          <cell r="FU18">
            <v>444480.56</v>
          </cell>
          <cell r="FV18">
            <v>333387.22</v>
          </cell>
          <cell r="FW18">
            <v>1060068.71</v>
          </cell>
          <cell r="FX18">
            <v>50.17</v>
          </cell>
        </row>
        <row r="19">
          <cell r="D19" t="str">
            <v>04101</v>
          </cell>
          <cell r="E19">
            <v>200112</v>
          </cell>
          <cell r="F19">
            <v>4994</v>
          </cell>
          <cell r="G19">
            <v>37</v>
          </cell>
          <cell r="H19">
            <v>47</v>
          </cell>
          <cell r="I19">
            <v>4984</v>
          </cell>
          <cell r="J19">
            <v>11.25</v>
          </cell>
          <cell r="K19">
            <v>1</v>
          </cell>
          <cell r="L19">
            <v>5</v>
          </cell>
          <cell r="M19">
            <v>172</v>
          </cell>
          <cell r="N19">
            <v>428664.43</v>
          </cell>
          <cell r="O19">
            <v>3101.07</v>
          </cell>
          <cell r="P19">
            <v>-98.45</v>
          </cell>
          <cell r="Q19">
            <v>3782.97</v>
          </cell>
          <cell r="R19">
            <v>427884.08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33988.42</v>
          </cell>
          <cell r="Y19">
            <v>29078.14</v>
          </cell>
          <cell r="Z19">
            <v>6741.13</v>
          </cell>
          <cell r="AA19">
            <v>23.18</v>
          </cell>
          <cell r="AB19">
            <v>22</v>
          </cell>
          <cell r="AC19">
            <v>89</v>
          </cell>
          <cell r="AD19">
            <v>41</v>
          </cell>
          <cell r="AE19">
            <v>189.69</v>
          </cell>
          <cell r="AF19">
            <v>9496.36</v>
          </cell>
          <cell r="AG19">
            <v>9686.05</v>
          </cell>
          <cell r="AH19">
            <v>28.5</v>
          </cell>
          <cell r="AI19">
            <v>692650.13</v>
          </cell>
          <cell r="AJ19">
            <v>666880.7</v>
          </cell>
          <cell r="AK19">
            <v>3159.03</v>
          </cell>
          <cell r="AL19">
            <v>22610.4</v>
          </cell>
          <cell r="AM19">
            <v>-12924.35</v>
          </cell>
          <cell r="AN19">
            <v>-38.03</v>
          </cell>
          <cell r="AO19">
            <v>5021</v>
          </cell>
          <cell r="AP19">
            <v>50</v>
          </cell>
          <cell r="AQ19">
            <v>77</v>
          </cell>
          <cell r="AR19">
            <v>4994</v>
          </cell>
          <cell r="AS19">
            <v>18.31</v>
          </cell>
          <cell r="AT19">
            <v>1</v>
          </cell>
          <cell r="AU19">
            <v>13</v>
          </cell>
          <cell r="AV19">
            <v>196</v>
          </cell>
          <cell r="AW19">
            <v>431623.81</v>
          </cell>
          <cell r="AX19">
            <v>4280.59</v>
          </cell>
          <cell r="AY19">
            <v>-409.51</v>
          </cell>
          <cell r="AZ19">
            <v>6830.52</v>
          </cell>
          <cell r="BA19">
            <v>428664.37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34811.13</v>
          </cell>
          <cell r="BH19">
            <v>32137.11</v>
          </cell>
          <cell r="BI19">
            <v>7582.67</v>
          </cell>
          <cell r="BJ19">
            <v>23.59</v>
          </cell>
          <cell r="BK19">
            <v>27</v>
          </cell>
          <cell r="BL19">
            <v>108</v>
          </cell>
          <cell r="BM19">
            <v>25</v>
          </cell>
          <cell r="BN19">
            <v>354.38</v>
          </cell>
          <cell r="BO19">
            <v>27316.95</v>
          </cell>
          <cell r="BP19">
            <v>27671.33</v>
          </cell>
          <cell r="BQ19">
            <v>79.49</v>
          </cell>
          <cell r="BR19">
            <v>700915.12</v>
          </cell>
          <cell r="BS19">
            <v>692650.13</v>
          </cell>
          <cell r="BT19">
            <v>16263.24</v>
          </cell>
          <cell r="BU19">
            <v>-7998.25</v>
          </cell>
          <cell r="BV19">
            <v>35669.58</v>
          </cell>
          <cell r="BW19">
            <v>102.47</v>
          </cell>
          <cell r="BX19">
            <v>5290</v>
          </cell>
          <cell r="BY19">
            <v>574</v>
          </cell>
          <cell r="BZ19">
            <v>880</v>
          </cell>
          <cell r="CA19">
            <v>4984</v>
          </cell>
          <cell r="CB19">
            <v>15.78</v>
          </cell>
          <cell r="CC19">
            <v>35</v>
          </cell>
          <cell r="CD19">
            <v>125</v>
          </cell>
          <cell r="CE19">
            <v>172</v>
          </cell>
          <cell r="CF19">
            <v>445101.97</v>
          </cell>
          <cell r="CG19">
            <v>49772.57</v>
          </cell>
          <cell r="CH19">
            <v>10079.76</v>
          </cell>
          <cell r="CI19">
            <v>77067.53</v>
          </cell>
          <cell r="CJ19">
            <v>427886.77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429197.08</v>
          </cell>
          <cell r="CQ19">
            <v>420583.02</v>
          </cell>
          <cell r="CR19">
            <v>98576.07</v>
          </cell>
          <cell r="CS19">
            <v>23.44</v>
          </cell>
          <cell r="CT19">
            <v>327</v>
          </cell>
          <cell r="CU19">
            <v>89</v>
          </cell>
          <cell r="CV19">
            <v>369</v>
          </cell>
          <cell r="CW19">
            <v>55438.22</v>
          </cell>
          <cell r="CX19">
            <v>127999.37</v>
          </cell>
          <cell r="CY19">
            <v>183437.59</v>
          </cell>
          <cell r="CZ19">
            <v>42.74</v>
          </cell>
          <cell r="DA19">
            <v>211242.38</v>
          </cell>
          <cell r="DB19">
            <v>666880.7</v>
          </cell>
          <cell r="DC19">
            <v>349776.67</v>
          </cell>
          <cell r="DD19">
            <v>-805414.99</v>
          </cell>
          <cell r="DE19">
            <v>988852.58</v>
          </cell>
          <cell r="DF19">
            <v>230.4</v>
          </cell>
          <cell r="DG19">
            <v>5570</v>
          </cell>
          <cell r="DH19">
            <v>661</v>
          </cell>
          <cell r="DI19">
            <v>941</v>
          </cell>
          <cell r="DJ19">
            <v>5290</v>
          </cell>
          <cell r="DK19">
            <v>15.95</v>
          </cell>
          <cell r="DL19">
            <v>32</v>
          </cell>
          <cell r="DM19">
            <v>137</v>
          </cell>
          <cell r="DN19">
            <v>300</v>
          </cell>
          <cell r="DO19">
            <v>463379.38</v>
          </cell>
          <cell r="DP19">
            <v>55384.32</v>
          </cell>
          <cell r="DQ19">
            <v>8938.17</v>
          </cell>
          <cell r="DR19">
            <v>82593.72</v>
          </cell>
          <cell r="DS19">
            <v>445108.15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445142</v>
          </cell>
          <cell r="DZ19">
            <v>437253.6</v>
          </cell>
          <cell r="EA19">
            <v>102330.89</v>
          </cell>
          <cell r="EB19">
            <v>23.4</v>
          </cell>
          <cell r="EC19">
            <v>428</v>
          </cell>
          <cell r="ED19">
            <v>131</v>
          </cell>
          <cell r="EE19">
            <v>487</v>
          </cell>
          <cell r="EF19">
            <v>82320.39</v>
          </cell>
          <cell r="EG19">
            <v>141839.64</v>
          </cell>
          <cell r="EH19">
            <v>224160.03</v>
          </cell>
          <cell r="EI19">
            <v>50.36</v>
          </cell>
          <cell r="EJ19">
            <v>287056.04</v>
          </cell>
          <cell r="EK19">
            <v>130123.53</v>
          </cell>
          <cell r="EL19">
            <v>151686.5</v>
          </cell>
          <cell r="EM19">
            <v>5246.01</v>
          </cell>
          <cell r="EN19">
            <v>218914.02</v>
          </cell>
          <cell r="EO19">
            <v>49.18</v>
          </cell>
          <cell r="EP19">
            <v>5290</v>
          </cell>
          <cell r="EQ19">
            <v>574</v>
          </cell>
          <cell r="ER19">
            <v>880</v>
          </cell>
          <cell r="ES19">
            <v>4984</v>
          </cell>
          <cell r="ET19">
            <v>15.78</v>
          </cell>
          <cell r="EU19">
            <v>35</v>
          </cell>
          <cell r="EV19">
            <v>125</v>
          </cell>
          <cell r="EW19">
            <v>172</v>
          </cell>
          <cell r="EX19">
            <v>445101.97</v>
          </cell>
          <cell r="EY19">
            <v>49772.57</v>
          </cell>
          <cell r="EZ19">
            <v>10079.76</v>
          </cell>
          <cell r="FA19">
            <v>77067.53</v>
          </cell>
          <cell r="FB19">
            <v>427886.77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429197.08</v>
          </cell>
          <cell r="FI19">
            <v>420583.02</v>
          </cell>
          <cell r="FJ19">
            <v>98576.07</v>
          </cell>
          <cell r="FK19">
            <v>23.44</v>
          </cell>
          <cell r="FL19">
            <v>327</v>
          </cell>
          <cell r="FM19">
            <v>89</v>
          </cell>
          <cell r="FN19">
            <v>369</v>
          </cell>
          <cell r="FO19">
            <v>55438.22</v>
          </cell>
          <cell r="FP19">
            <v>127999.37</v>
          </cell>
          <cell r="FQ19">
            <v>183437.59</v>
          </cell>
          <cell r="FR19">
            <v>42.74</v>
          </cell>
          <cell r="FS19">
            <v>211242.38</v>
          </cell>
          <cell r="FT19">
            <v>666880.7</v>
          </cell>
          <cell r="FU19">
            <v>349776.67</v>
          </cell>
          <cell r="FV19">
            <v>-805414.99</v>
          </cell>
          <cell r="FW19">
            <v>988852.58</v>
          </cell>
          <cell r="FX19">
            <v>230.4</v>
          </cell>
        </row>
        <row r="20">
          <cell r="D20" t="str">
            <v>04102</v>
          </cell>
          <cell r="E20">
            <v>200112</v>
          </cell>
          <cell r="F20">
            <v>905</v>
          </cell>
          <cell r="G20">
            <v>12</v>
          </cell>
          <cell r="H20">
            <v>14</v>
          </cell>
          <cell r="I20">
            <v>903</v>
          </cell>
          <cell r="J20">
            <v>18.44</v>
          </cell>
          <cell r="K20">
            <v>0</v>
          </cell>
          <cell r="L20">
            <v>0</v>
          </cell>
          <cell r="M20">
            <v>0</v>
          </cell>
          <cell r="N20">
            <v>132743.81</v>
          </cell>
          <cell r="O20">
            <v>853.66</v>
          </cell>
          <cell r="P20">
            <v>-0.03</v>
          </cell>
          <cell r="Q20">
            <v>1076.79</v>
          </cell>
          <cell r="R20">
            <v>132520.65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3058.99</v>
          </cell>
          <cell r="Y20">
            <v>1991.19</v>
          </cell>
          <cell r="Z20">
            <v>449.32</v>
          </cell>
          <cell r="AA20">
            <v>22.57</v>
          </cell>
          <cell r="AB20">
            <v>0</v>
          </cell>
          <cell r="AC20">
            <v>9</v>
          </cell>
          <cell r="AD20">
            <v>4</v>
          </cell>
          <cell r="AE20">
            <v>-4361.32</v>
          </cell>
          <cell r="AF20">
            <v>10303.04</v>
          </cell>
          <cell r="AG20">
            <v>5941.72</v>
          </cell>
          <cell r="AH20">
            <v>194.24</v>
          </cell>
          <cell r="AI20">
            <v>35943.8</v>
          </cell>
          <cell r="AJ20">
            <v>19173.42</v>
          </cell>
          <cell r="AK20">
            <v>0</v>
          </cell>
          <cell r="AL20">
            <v>16770.38</v>
          </cell>
          <cell r="AM20">
            <v>-10828.66</v>
          </cell>
          <cell r="AN20">
            <v>-353.99</v>
          </cell>
          <cell r="AO20">
            <v>974</v>
          </cell>
          <cell r="AP20">
            <v>25</v>
          </cell>
          <cell r="AQ20">
            <v>94</v>
          </cell>
          <cell r="AR20">
            <v>905</v>
          </cell>
          <cell r="AS20">
            <v>114.34</v>
          </cell>
          <cell r="AT20">
            <v>0</v>
          </cell>
          <cell r="AU20">
            <v>0</v>
          </cell>
          <cell r="AV20">
            <v>1</v>
          </cell>
          <cell r="AW20">
            <v>142438.21</v>
          </cell>
          <cell r="AX20">
            <v>1718.36</v>
          </cell>
          <cell r="AY20">
            <v>0</v>
          </cell>
          <cell r="AZ20">
            <v>11412.76</v>
          </cell>
          <cell r="BA20">
            <v>132743.81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3471.96</v>
          </cell>
          <cell r="BH20">
            <v>3151.79</v>
          </cell>
          <cell r="BI20">
            <v>738.19</v>
          </cell>
          <cell r="BJ20">
            <v>23.42</v>
          </cell>
          <cell r="BK20">
            <v>3</v>
          </cell>
          <cell r="BL20">
            <v>13</v>
          </cell>
          <cell r="BM20">
            <v>2</v>
          </cell>
          <cell r="BN20">
            <v>613.55</v>
          </cell>
          <cell r="BO20">
            <v>424.88</v>
          </cell>
          <cell r="BP20">
            <v>1038.43</v>
          </cell>
          <cell r="BQ20">
            <v>29.91</v>
          </cell>
          <cell r="BR20">
            <v>35943.8</v>
          </cell>
          <cell r="BS20">
            <v>35943.8</v>
          </cell>
          <cell r="BT20">
            <v>0</v>
          </cell>
          <cell r="BU20">
            <v>0</v>
          </cell>
          <cell r="BV20">
            <v>1038.43</v>
          </cell>
          <cell r="BW20">
            <v>29.91</v>
          </cell>
          <cell r="BX20">
            <v>997</v>
          </cell>
          <cell r="BY20">
            <v>469</v>
          </cell>
          <cell r="BZ20">
            <v>563</v>
          </cell>
          <cell r="CA20">
            <v>903</v>
          </cell>
          <cell r="CB20">
            <v>45.72</v>
          </cell>
          <cell r="CC20">
            <v>0</v>
          </cell>
          <cell r="CD20">
            <v>0</v>
          </cell>
          <cell r="CE20">
            <v>0</v>
          </cell>
          <cell r="CF20">
            <v>147093.83</v>
          </cell>
          <cell r="CG20">
            <v>44544.04</v>
          </cell>
          <cell r="CH20">
            <v>-0.03</v>
          </cell>
          <cell r="CI20">
            <v>59117.19</v>
          </cell>
          <cell r="CJ20">
            <v>132520.65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37092.99</v>
          </cell>
          <cell r="CQ20">
            <v>44369.78</v>
          </cell>
          <cell r="CR20">
            <v>10023.09</v>
          </cell>
          <cell r="CS20">
            <v>22.59</v>
          </cell>
          <cell r="CT20">
            <v>19</v>
          </cell>
          <cell r="CU20">
            <v>9</v>
          </cell>
          <cell r="CV20">
            <v>21</v>
          </cell>
          <cell r="CW20">
            <v>3338.74</v>
          </cell>
          <cell r="CX20">
            <v>14108.69</v>
          </cell>
          <cell r="CY20">
            <v>17447.43</v>
          </cell>
          <cell r="CZ20">
            <v>47.04</v>
          </cell>
          <cell r="DA20">
            <v>113949.99</v>
          </cell>
          <cell r="DB20">
            <v>19173.42</v>
          </cell>
          <cell r="DC20">
            <v>17184.66</v>
          </cell>
          <cell r="DD20">
            <v>77591.91</v>
          </cell>
          <cell r="DE20">
            <v>-60144.48</v>
          </cell>
          <cell r="DF20">
            <v>-162.15</v>
          </cell>
          <cell r="DG20">
            <v>1137</v>
          </cell>
          <cell r="DH20">
            <v>253</v>
          </cell>
          <cell r="DI20">
            <v>393</v>
          </cell>
          <cell r="DJ20">
            <v>997</v>
          </cell>
          <cell r="DK20">
            <v>31.1</v>
          </cell>
          <cell r="DL20">
            <v>0</v>
          </cell>
          <cell r="DM20">
            <v>0</v>
          </cell>
          <cell r="DN20">
            <v>1</v>
          </cell>
          <cell r="DO20">
            <v>166828.74</v>
          </cell>
          <cell r="DP20">
            <v>31945.18</v>
          </cell>
          <cell r="DQ20">
            <v>0</v>
          </cell>
          <cell r="DR20">
            <v>51680.09</v>
          </cell>
          <cell r="DS20">
            <v>147093.83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33516.57</v>
          </cell>
          <cell r="DZ20">
            <v>30963.8</v>
          </cell>
          <cell r="EA20">
            <v>7259.44</v>
          </cell>
          <cell r="EB20">
            <v>23.44</v>
          </cell>
          <cell r="EC20">
            <v>11</v>
          </cell>
          <cell r="ED20">
            <v>11</v>
          </cell>
          <cell r="EE20">
            <v>16</v>
          </cell>
          <cell r="EF20">
            <v>63945.68</v>
          </cell>
          <cell r="EG20">
            <v>2478.82</v>
          </cell>
          <cell r="EH20">
            <v>66424.5</v>
          </cell>
          <cell r="EI20">
            <v>198.18</v>
          </cell>
          <cell r="EJ20">
            <v>68038.88</v>
          </cell>
          <cell r="EK20">
            <v>50004.31</v>
          </cell>
          <cell r="EL20">
            <v>3620.7</v>
          </cell>
          <cell r="EM20">
            <v>14413.87</v>
          </cell>
          <cell r="EN20">
            <v>52010.63</v>
          </cell>
          <cell r="EO20">
            <v>155.18</v>
          </cell>
          <cell r="EP20">
            <v>997</v>
          </cell>
          <cell r="EQ20">
            <v>469</v>
          </cell>
          <cell r="ER20">
            <v>563</v>
          </cell>
          <cell r="ES20">
            <v>903</v>
          </cell>
          <cell r="ET20">
            <v>45.72</v>
          </cell>
          <cell r="EU20">
            <v>0</v>
          </cell>
          <cell r="EV20">
            <v>0</v>
          </cell>
          <cell r="EW20">
            <v>0</v>
          </cell>
          <cell r="EX20">
            <v>147093.83</v>
          </cell>
          <cell r="EY20">
            <v>44544.04</v>
          </cell>
          <cell r="EZ20">
            <v>-0.03</v>
          </cell>
          <cell r="FA20">
            <v>59117.19</v>
          </cell>
          <cell r="FB20">
            <v>132520.65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37092.99</v>
          </cell>
          <cell r="FI20">
            <v>44369.78</v>
          </cell>
          <cell r="FJ20">
            <v>10023.09</v>
          </cell>
          <cell r="FK20">
            <v>22.59</v>
          </cell>
          <cell r="FL20">
            <v>19</v>
          </cell>
          <cell r="FM20">
            <v>9</v>
          </cell>
          <cell r="FN20">
            <v>21</v>
          </cell>
          <cell r="FO20">
            <v>3338.74</v>
          </cell>
          <cell r="FP20">
            <v>14108.69</v>
          </cell>
          <cell r="FQ20">
            <v>17447.43</v>
          </cell>
          <cell r="FR20">
            <v>47.04</v>
          </cell>
          <cell r="FS20">
            <v>113949.99</v>
          </cell>
          <cell r="FT20">
            <v>19173.42</v>
          </cell>
          <cell r="FU20">
            <v>17184.66</v>
          </cell>
          <cell r="FV20">
            <v>77591.91</v>
          </cell>
          <cell r="FW20">
            <v>-60144.48</v>
          </cell>
          <cell r="FX20">
            <v>-162.15</v>
          </cell>
        </row>
        <row r="21">
          <cell r="D21" t="str">
            <v>04103</v>
          </cell>
          <cell r="E21">
            <v>200112</v>
          </cell>
          <cell r="F21">
            <v>41</v>
          </cell>
          <cell r="G21">
            <v>0</v>
          </cell>
          <cell r="H21">
            <v>0</v>
          </cell>
          <cell r="I21">
            <v>41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1974.5</v>
          </cell>
          <cell r="O21">
            <v>0</v>
          </cell>
          <cell r="P21">
            <v>0</v>
          </cell>
          <cell r="Q21">
            <v>0</v>
          </cell>
          <cell r="R21">
            <v>1974.5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137.21</v>
          </cell>
          <cell r="Y21">
            <v>7.63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41</v>
          </cell>
          <cell r="AP21">
            <v>0</v>
          </cell>
          <cell r="AQ21">
            <v>0</v>
          </cell>
          <cell r="AR21">
            <v>41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1974.5</v>
          </cell>
          <cell r="AX21">
            <v>0</v>
          </cell>
          <cell r="AY21">
            <v>0</v>
          </cell>
          <cell r="AZ21">
            <v>0</v>
          </cell>
          <cell r="BA21">
            <v>1974.5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156.17</v>
          </cell>
          <cell r="BH21">
            <v>119.7</v>
          </cell>
          <cell r="BI21">
            <v>22.39</v>
          </cell>
          <cell r="BJ21">
            <v>18.71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42</v>
          </cell>
          <cell r="BY21">
            <v>2</v>
          </cell>
          <cell r="BZ21">
            <v>3</v>
          </cell>
          <cell r="CA21">
            <v>41</v>
          </cell>
          <cell r="CB21">
            <v>6.98</v>
          </cell>
          <cell r="CC21">
            <v>0</v>
          </cell>
          <cell r="CD21">
            <v>0</v>
          </cell>
          <cell r="CE21">
            <v>0</v>
          </cell>
          <cell r="CF21">
            <v>2023.48</v>
          </cell>
          <cell r="CG21">
            <v>140.5</v>
          </cell>
          <cell r="CH21">
            <v>21.57</v>
          </cell>
          <cell r="CI21">
            <v>211.06</v>
          </cell>
          <cell r="CJ21">
            <v>1974.49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1986.93</v>
          </cell>
          <cell r="CQ21">
            <v>1924.7</v>
          </cell>
          <cell r="CR21">
            <v>351.3</v>
          </cell>
          <cell r="CS21">
            <v>18.25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46</v>
          </cell>
          <cell r="DH21">
            <v>2</v>
          </cell>
          <cell r="DI21">
            <v>6</v>
          </cell>
          <cell r="DJ21">
            <v>42</v>
          </cell>
          <cell r="DK21">
            <v>12.77</v>
          </cell>
          <cell r="DL21">
            <v>0</v>
          </cell>
          <cell r="DM21">
            <v>0</v>
          </cell>
          <cell r="DN21">
            <v>0</v>
          </cell>
          <cell r="DO21">
            <v>2219.51</v>
          </cell>
          <cell r="DP21">
            <v>141.73</v>
          </cell>
          <cell r="DQ21">
            <v>-6.19</v>
          </cell>
          <cell r="DR21">
            <v>331.58</v>
          </cell>
          <cell r="DS21">
            <v>2023.47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2282.36</v>
          </cell>
          <cell r="DZ21">
            <v>2223.19</v>
          </cell>
          <cell r="EA21">
            <v>431.56</v>
          </cell>
          <cell r="EB21">
            <v>19.41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42</v>
          </cell>
          <cell r="EQ21">
            <v>2</v>
          </cell>
          <cell r="ER21">
            <v>3</v>
          </cell>
          <cell r="ES21">
            <v>41</v>
          </cell>
          <cell r="ET21">
            <v>6.98</v>
          </cell>
          <cell r="EU21">
            <v>0</v>
          </cell>
          <cell r="EV21">
            <v>0</v>
          </cell>
          <cell r="EW21">
            <v>0</v>
          </cell>
          <cell r="EX21">
            <v>2023.48</v>
          </cell>
          <cell r="EY21">
            <v>140.5</v>
          </cell>
          <cell r="EZ21">
            <v>21.57</v>
          </cell>
          <cell r="FA21">
            <v>211.06</v>
          </cell>
          <cell r="FB21">
            <v>1974.49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1986.93</v>
          </cell>
          <cell r="FI21">
            <v>1924.7</v>
          </cell>
          <cell r="FJ21">
            <v>351.3</v>
          </cell>
          <cell r="FK21">
            <v>18.25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0</v>
          </cell>
        </row>
        <row r="22">
          <cell r="D22" t="str">
            <v>04104</v>
          </cell>
          <cell r="E22">
            <v>200112</v>
          </cell>
          <cell r="F22">
            <v>7</v>
          </cell>
          <cell r="G22">
            <v>0</v>
          </cell>
          <cell r="H22">
            <v>0</v>
          </cell>
          <cell r="I22">
            <v>7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286.98</v>
          </cell>
          <cell r="O22">
            <v>0</v>
          </cell>
          <cell r="P22">
            <v>0</v>
          </cell>
          <cell r="Q22">
            <v>0</v>
          </cell>
          <cell r="R22">
            <v>286.98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23.13</v>
          </cell>
          <cell r="Y22">
            <v>11.5</v>
          </cell>
          <cell r="Z22">
            <v>2.76</v>
          </cell>
          <cell r="AA22">
            <v>24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7</v>
          </cell>
          <cell r="AP22">
            <v>0</v>
          </cell>
          <cell r="AQ22">
            <v>0</v>
          </cell>
          <cell r="AR22">
            <v>7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286.98</v>
          </cell>
          <cell r="AX22">
            <v>0</v>
          </cell>
          <cell r="AY22">
            <v>0</v>
          </cell>
          <cell r="AZ22">
            <v>0</v>
          </cell>
          <cell r="BA22">
            <v>286.98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20.75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7</v>
          </cell>
          <cell r="BY22">
            <v>0</v>
          </cell>
          <cell r="BZ22">
            <v>0</v>
          </cell>
          <cell r="CA22">
            <v>7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286.98</v>
          </cell>
          <cell r="CG22">
            <v>0</v>
          </cell>
          <cell r="CH22">
            <v>0</v>
          </cell>
          <cell r="CI22">
            <v>0</v>
          </cell>
          <cell r="CJ22">
            <v>286.98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284.8</v>
          </cell>
          <cell r="CQ22">
            <v>287.17</v>
          </cell>
          <cell r="CR22">
            <v>44.38</v>
          </cell>
          <cell r="CS22">
            <v>15.45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6</v>
          </cell>
          <cell r="DH22">
            <v>2</v>
          </cell>
          <cell r="DI22">
            <v>1</v>
          </cell>
          <cell r="DJ22">
            <v>7</v>
          </cell>
          <cell r="DK22">
            <v>14.29</v>
          </cell>
          <cell r="DL22">
            <v>0</v>
          </cell>
          <cell r="DM22">
            <v>1</v>
          </cell>
          <cell r="DN22">
            <v>0</v>
          </cell>
          <cell r="DO22">
            <v>241.07</v>
          </cell>
          <cell r="DP22">
            <v>91.82</v>
          </cell>
          <cell r="DQ22">
            <v>0</v>
          </cell>
          <cell r="DR22">
            <v>45.91</v>
          </cell>
          <cell r="DS22">
            <v>286.98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269.51</v>
          </cell>
          <cell r="DZ22">
            <v>247.04</v>
          </cell>
          <cell r="EA22">
            <v>46.32</v>
          </cell>
          <cell r="EB22">
            <v>18.75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7</v>
          </cell>
          <cell r="EQ22">
            <v>0</v>
          </cell>
          <cell r="ER22">
            <v>0</v>
          </cell>
          <cell r="ES22">
            <v>7</v>
          </cell>
          <cell r="ET22">
            <v>0</v>
          </cell>
          <cell r="EU22">
            <v>0</v>
          </cell>
          <cell r="EV22">
            <v>0</v>
          </cell>
          <cell r="EW22">
            <v>0</v>
          </cell>
          <cell r="EX22">
            <v>286.98</v>
          </cell>
          <cell r="EY22">
            <v>0</v>
          </cell>
          <cell r="EZ22">
            <v>0</v>
          </cell>
          <cell r="FA22">
            <v>0</v>
          </cell>
          <cell r="FB22">
            <v>286.98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284.8</v>
          </cell>
          <cell r="FI22">
            <v>287.17</v>
          </cell>
          <cell r="FJ22">
            <v>44.38</v>
          </cell>
          <cell r="FK22">
            <v>15.45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0</v>
          </cell>
        </row>
        <row r="23">
          <cell r="D23" t="str">
            <v>04210</v>
          </cell>
          <cell r="E23">
            <v>200112</v>
          </cell>
          <cell r="F23">
            <v>3451</v>
          </cell>
          <cell r="G23">
            <v>24</v>
          </cell>
          <cell r="H23">
            <v>47</v>
          </cell>
          <cell r="I23">
            <v>3428</v>
          </cell>
          <cell r="J23">
            <v>16.29</v>
          </cell>
          <cell r="K23">
            <v>3</v>
          </cell>
          <cell r="L23">
            <v>3</v>
          </cell>
          <cell r="M23">
            <v>151</v>
          </cell>
          <cell r="N23">
            <v>562527.5</v>
          </cell>
          <cell r="O23">
            <v>4274.98</v>
          </cell>
          <cell r="P23">
            <v>175.71</v>
          </cell>
          <cell r="Q23">
            <v>8786.53</v>
          </cell>
          <cell r="R23">
            <v>558191.66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46105.23</v>
          </cell>
          <cell r="Y23">
            <v>38014.38</v>
          </cell>
          <cell r="Z23">
            <v>8739.42</v>
          </cell>
          <cell r="AA23">
            <v>22.99</v>
          </cell>
          <cell r="AB23">
            <v>25</v>
          </cell>
          <cell r="AC23">
            <v>75</v>
          </cell>
          <cell r="AD23">
            <v>34</v>
          </cell>
          <cell r="AE23">
            <v>2899.05</v>
          </cell>
          <cell r="AF23">
            <v>2912.43</v>
          </cell>
          <cell r="AG23">
            <v>5811.48</v>
          </cell>
          <cell r="AH23">
            <v>12.6</v>
          </cell>
          <cell r="AI23">
            <v>442230.89</v>
          </cell>
          <cell r="AJ23">
            <v>417668.64</v>
          </cell>
          <cell r="AK23">
            <v>102.26</v>
          </cell>
          <cell r="AL23">
            <v>24459.99</v>
          </cell>
          <cell r="AM23">
            <v>-18648.51</v>
          </cell>
          <cell r="AN23">
            <v>-40.45</v>
          </cell>
          <cell r="AO23">
            <v>3480</v>
          </cell>
          <cell r="AP23">
            <v>22</v>
          </cell>
          <cell r="AQ23">
            <v>51</v>
          </cell>
          <cell r="AR23">
            <v>3451</v>
          </cell>
          <cell r="AS23">
            <v>17.53</v>
          </cell>
          <cell r="AT23">
            <v>0</v>
          </cell>
          <cell r="AU23">
            <v>13</v>
          </cell>
          <cell r="AV23">
            <v>193</v>
          </cell>
          <cell r="AW23">
            <v>567502.6</v>
          </cell>
          <cell r="AX23">
            <v>3035.89</v>
          </cell>
          <cell r="AY23">
            <v>16.06</v>
          </cell>
          <cell r="AZ23">
            <v>8027.06</v>
          </cell>
          <cell r="BA23">
            <v>562527.49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46231.15</v>
          </cell>
          <cell r="BH23">
            <v>38209.08</v>
          </cell>
          <cell r="BI23">
            <v>8700.68</v>
          </cell>
          <cell r="BJ23">
            <v>22.77</v>
          </cell>
          <cell r="BK23">
            <v>26</v>
          </cell>
          <cell r="BL23">
            <v>84</v>
          </cell>
          <cell r="BM23">
            <v>29</v>
          </cell>
          <cell r="BN23">
            <v>-6441.75</v>
          </cell>
          <cell r="BO23">
            <v>15010.83</v>
          </cell>
          <cell r="BP23">
            <v>8569.08</v>
          </cell>
          <cell r="BQ23">
            <v>18.54</v>
          </cell>
          <cell r="BR23">
            <v>442844.43</v>
          </cell>
          <cell r="BS23">
            <v>442230.89</v>
          </cell>
          <cell r="BT23">
            <v>11609.4</v>
          </cell>
          <cell r="BU23">
            <v>-10995.86</v>
          </cell>
          <cell r="BV23">
            <v>19564.94</v>
          </cell>
          <cell r="BW23">
            <v>42.32</v>
          </cell>
          <cell r="BX23">
            <v>3791</v>
          </cell>
          <cell r="BY23">
            <v>354</v>
          </cell>
          <cell r="BZ23">
            <v>717</v>
          </cell>
          <cell r="CA23">
            <v>3428</v>
          </cell>
          <cell r="CB23">
            <v>18.07</v>
          </cell>
          <cell r="CC23">
            <v>32</v>
          </cell>
          <cell r="CD23">
            <v>119</v>
          </cell>
          <cell r="CE23">
            <v>151</v>
          </cell>
          <cell r="CF23">
            <v>627696.32</v>
          </cell>
          <cell r="CG23">
            <v>52658.03</v>
          </cell>
          <cell r="CH23">
            <v>1604.96</v>
          </cell>
          <cell r="CI23">
            <v>123767.63</v>
          </cell>
          <cell r="CJ23">
            <v>558191.68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571289.86</v>
          </cell>
          <cell r="CQ23">
            <v>557088.12</v>
          </cell>
          <cell r="CR23">
            <v>126148.31</v>
          </cell>
          <cell r="CS23">
            <v>22.64</v>
          </cell>
          <cell r="CT23">
            <v>285</v>
          </cell>
          <cell r="CU23">
            <v>75</v>
          </cell>
          <cell r="CV23">
            <v>320</v>
          </cell>
          <cell r="CW23">
            <v>59789.62</v>
          </cell>
          <cell r="CX23">
            <v>75293.69</v>
          </cell>
          <cell r="CY23">
            <v>135083.31</v>
          </cell>
          <cell r="CZ23">
            <v>23.65</v>
          </cell>
          <cell r="DA23">
            <v>437536.7</v>
          </cell>
          <cell r="DB23">
            <v>417668.64</v>
          </cell>
          <cell r="DC23">
            <v>56812.99</v>
          </cell>
          <cell r="DD23">
            <v>-36944.93</v>
          </cell>
          <cell r="DE23">
            <v>172028.24</v>
          </cell>
          <cell r="DF23">
            <v>30.11</v>
          </cell>
          <cell r="DG23">
            <v>4116</v>
          </cell>
          <cell r="DH23">
            <v>463</v>
          </cell>
          <cell r="DI23">
            <v>788</v>
          </cell>
          <cell r="DJ23">
            <v>3791</v>
          </cell>
          <cell r="DK23">
            <v>18.13</v>
          </cell>
          <cell r="DL23">
            <v>30</v>
          </cell>
          <cell r="DM23">
            <v>124</v>
          </cell>
          <cell r="DN23">
            <v>293</v>
          </cell>
          <cell r="DO23">
            <v>692095.15</v>
          </cell>
          <cell r="DP23">
            <v>73115.62</v>
          </cell>
          <cell r="DQ23">
            <v>4267.83</v>
          </cell>
          <cell r="DR23">
            <v>141782.23</v>
          </cell>
          <cell r="DS23">
            <v>627696.37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620676.79</v>
          </cell>
          <cell r="DZ23">
            <v>605116.2</v>
          </cell>
          <cell r="EA23">
            <v>136085.78</v>
          </cell>
          <cell r="EB23">
            <v>22.49</v>
          </cell>
          <cell r="EC23">
            <v>338</v>
          </cell>
          <cell r="ED23">
            <v>110</v>
          </cell>
          <cell r="EE23">
            <v>356</v>
          </cell>
          <cell r="EF23">
            <v>82497.56</v>
          </cell>
          <cell r="EG23">
            <v>64033.39</v>
          </cell>
          <cell r="EH23">
            <v>146530.95</v>
          </cell>
          <cell r="EI23">
            <v>23.61</v>
          </cell>
          <cell r="EJ23">
            <v>718778.33</v>
          </cell>
          <cell r="EK23">
            <v>355166.96</v>
          </cell>
          <cell r="EL23">
            <v>298412.86</v>
          </cell>
          <cell r="EM23">
            <v>65198.51</v>
          </cell>
          <cell r="EN23">
            <v>81332.44</v>
          </cell>
          <cell r="EO23">
            <v>13.1</v>
          </cell>
          <cell r="EP23">
            <v>3791</v>
          </cell>
          <cell r="EQ23">
            <v>354</v>
          </cell>
          <cell r="ER23">
            <v>717</v>
          </cell>
          <cell r="ES23">
            <v>3428</v>
          </cell>
          <cell r="ET23">
            <v>18.07</v>
          </cell>
          <cell r="EU23">
            <v>32</v>
          </cell>
          <cell r="EV23">
            <v>119</v>
          </cell>
          <cell r="EW23">
            <v>151</v>
          </cell>
          <cell r="EX23">
            <v>627696.32</v>
          </cell>
          <cell r="EY23">
            <v>52658.03</v>
          </cell>
          <cell r="EZ23">
            <v>1604.96</v>
          </cell>
          <cell r="FA23">
            <v>123767.63</v>
          </cell>
          <cell r="FB23">
            <v>558191.68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571289.86</v>
          </cell>
          <cell r="FI23">
            <v>557088.12</v>
          </cell>
          <cell r="FJ23">
            <v>126148.31</v>
          </cell>
          <cell r="FK23">
            <v>22.64</v>
          </cell>
          <cell r="FL23">
            <v>285</v>
          </cell>
          <cell r="FM23">
            <v>75</v>
          </cell>
          <cell r="FN23">
            <v>320</v>
          </cell>
          <cell r="FO23">
            <v>59789.62</v>
          </cell>
          <cell r="FP23">
            <v>75293.69</v>
          </cell>
          <cell r="FQ23">
            <v>135083.31</v>
          </cell>
          <cell r="FR23">
            <v>23.65</v>
          </cell>
          <cell r="FS23">
            <v>437536.7</v>
          </cell>
          <cell r="FT23">
            <v>417668.64</v>
          </cell>
          <cell r="FU23">
            <v>56812.99</v>
          </cell>
          <cell r="FV23">
            <v>-36944.93</v>
          </cell>
          <cell r="FW23">
            <v>172028.24</v>
          </cell>
          <cell r="FX23">
            <v>30.11</v>
          </cell>
        </row>
        <row r="24">
          <cell r="D24" t="str">
            <v>04220</v>
          </cell>
          <cell r="E24">
            <v>200112</v>
          </cell>
          <cell r="F24">
            <v>1</v>
          </cell>
          <cell r="G24">
            <v>0</v>
          </cell>
          <cell r="H24">
            <v>0</v>
          </cell>
          <cell r="I24">
            <v>1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60.18</v>
          </cell>
          <cell r="O24">
            <v>0</v>
          </cell>
          <cell r="P24">
            <v>0</v>
          </cell>
          <cell r="Q24">
            <v>0</v>
          </cell>
          <cell r="R24">
            <v>60.18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-0.02</v>
          </cell>
          <cell r="AJ24">
            <v>-0.02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1</v>
          </cell>
          <cell r="AP24">
            <v>0</v>
          </cell>
          <cell r="AQ24">
            <v>0</v>
          </cell>
          <cell r="AR24">
            <v>1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60.18</v>
          </cell>
          <cell r="AX24">
            <v>0</v>
          </cell>
          <cell r="AY24">
            <v>0</v>
          </cell>
          <cell r="AZ24">
            <v>0</v>
          </cell>
          <cell r="BA24">
            <v>60.18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-0.02</v>
          </cell>
          <cell r="BS24">
            <v>-0.02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2</v>
          </cell>
          <cell r="BY24">
            <v>0</v>
          </cell>
          <cell r="BZ24">
            <v>1</v>
          </cell>
          <cell r="CA24">
            <v>1</v>
          </cell>
          <cell r="CB24">
            <v>50</v>
          </cell>
          <cell r="CC24">
            <v>0</v>
          </cell>
          <cell r="CD24">
            <v>0</v>
          </cell>
          <cell r="CE24">
            <v>0</v>
          </cell>
          <cell r="CF24">
            <v>116.42</v>
          </cell>
          <cell r="CG24">
            <v>0</v>
          </cell>
          <cell r="CH24">
            <v>0</v>
          </cell>
          <cell r="CI24">
            <v>56.24</v>
          </cell>
          <cell r="CJ24">
            <v>60.18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11.54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-0.02</v>
          </cell>
          <cell r="DB24">
            <v>-0.02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3</v>
          </cell>
          <cell r="DH24">
            <v>0</v>
          </cell>
          <cell r="DI24">
            <v>1</v>
          </cell>
          <cell r="DJ24">
            <v>2</v>
          </cell>
          <cell r="DK24">
            <v>33.33</v>
          </cell>
          <cell r="DL24">
            <v>0</v>
          </cell>
          <cell r="DM24">
            <v>0</v>
          </cell>
          <cell r="DN24">
            <v>0</v>
          </cell>
          <cell r="DO24">
            <v>172.66</v>
          </cell>
          <cell r="DP24">
            <v>0</v>
          </cell>
          <cell r="DQ24">
            <v>0</v>
          </cell>
          <cell r="DR24">
            <v>56.24</v>
          </cell>
          <cell r="DS24">
            <v>116.42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152.6</v>
          </cell>
          <cell r="DZ24">
            <v>152.56</v>
          </cell>
          <cell r="EA24">
            <v>28.88</v>
          </cell>
          <cell r="EB24">
            <v>18.93</v>
          </cell>
          <cell r="EC24">
            <v>1</v>
          </cell>
          <cell r="ED24">
            <v>0</v>
          </cell>
          <cell r="EE24">
            <v>1</v>
          </cell>
          <cell r="EF24">
            <v>0</v>
          </cell>
          <cell r="EG24">
            <v>753.88</v>
          </cell>
          <cell r="EH24">
            <v>753.88</v>
          </cell>
          <cell r="EI24">
            <v>494.02</v>
          </cell>
          <cell r="EJ24">
            <v>-0.02</v>
          </cell>
          <cell r="EK24">
            <v>-0.02</v>
          </cell>
          <cell r="EL24">
            <v>0</v>
          </cell>
          <cell r="EM24">
            <v>0</v>
          </cell>
          <cell r="EN24">
            <v>753.88</v>
          </cell>
          <cell r="EO24">
            <v>494.02</v>
          </cell>
          <cell r="EP24">
            <v>2</v>
          </cell>
          <cell r="EQ24">
            <v>0</v>
          </cell>
          <cell r="ER24">
            <v>1</v>
          </cell>
          <cell r="ES24">
            <v>1</v>
          </cell>
          <cell r="ET24">
            <v>50</v>
          </cell>
          <cell r="EU24">
            <v>0</v>
          </cell>
          <cell r="EV24">
            <v>0</v>
          </cell>
          <cell r="EW24">
            <v>0</v>
          </cell>
          <cell r="EX24">
            <v>116.42</v>
          </cell>
          <cell r="EY24">
            <v>0</v>
          </cell>
          <cell r="EZ24">
            <v>0</v>
          </cell>
          <cell r="FA24">
            <v>56.24</v>
          </cell>
          <cell r="FB24">
            <v>60.18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11.54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-0.02</v>
          </cell>
          <cell r="FT24">
            <v>-0.02</v>
          </cell>
          <cell r="FU24">
            <v>0</v>
          </cell>
          <cell r="FV24">
            <v>0</v>
          </cell>
          <cell r="FW24">
            <v>0</v>
          </cell>
          <cell r="FX24">
            <v>0</v>
          </cell>
        </row>
        <row r="25">
          <cell r="D25" t="str">
            <v>04230</v>
          </cell>
          <cell r="E25">
            <v>200112</v>
          </cell>
          <cell r="F25">
            <v>192</v>
          </cell>
          <cell r="G25">
            <v>7</v>
          </cell>
          <cell r="H25">
            <v>4</v>
          </cell>
          <cell r="I25">
            <v>195</v>
          </cell>
          <cell r="J25">
            <v>24.55</v>
          </cell>
          <cell r="K25">
            <v>0</v>
          </cell>
          <cell r="L25">
            <v>0</v>
          </cell>
          <cell r="M25">
            <v>2</v>
          </cell>
          <cell r="N25">
            <v>8747.61</v>
          </cell>
          <cell r="O25">
            <v>257.43</v>
          </cell>
          <cell r="P25">
            <v>-0.16</v>
          </cell>
          <cell r="Q25">
            <v>134.82</v>
          </cell>
          <cell r="R25">
            <v>8870.06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701.87</v>
          </cell>
          <cell r="Y25">
            <v>552.98</v>
          </cell>
          <cell r="Z25">
            <v>131.16</v>
          </cell>
          <cell r="AA25">
            <v>23.72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193</v>
          </cell>
          <cell r="AP25">
            <v>3</v>
          </cell>
          <cell r="AQ25">
            <v>4</v>
          </cell>
          <cell r="AR25">
            <v>192</v>
          </cell>
          <cell r="AS25">
            <v>24.68</v>
          </cell>
          <cell r="AT25">
            <v>0</v>
          </cell>
          <cell r="AU25">
            <v>1</v>
          </cell>
          <cell r="AV25">
            <v>3</v>
          </cell>
          <cell r="AW25">
            <v>8705.27</v>
          </cell>
          <cell r="AX25">
            <v>154.05</v>
          </cell>
          <cell r="AY25">
            <v>0</v>
          </cell>
          <cell r="AZ25">
            <v>111.71</v>
          </cell>
          <cell r="BA25">
            <v>8747.61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692.66</v>
          </cell>
          <cell r="BH25">
            <v>647.61</v>
          </cell>
          <cell r="BI25">
            <v>151.2</v>
          </cell>
          <cell r="BJ25">
            <v>23.35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178</v>
          </cell>
          <cell r="BY25">
            <v>53</v>
          </cell>
          <cell r="BZ25">
            <v>36</v>
          </cell>
          <cell r="CA25">
            <v>195</v>
          </cell>
          <cell r="CB25">
            <v>17.6</v>
          </cell>
          <cell r="CC25">
            <v>0</v>
          </cell>
          <cell r="CD25">
            <v>2</v>
          </cell>
          <cell r="CE25">
            <v>2</v>
          </cell>
          <cell r="CF25">
            <v>8487.3</v>
          </cell>
          <cell r="CG25">
            <v>1782.4</v>
          </cell>
          <cell r="CH25">
            <v>20.3</v>
          </cell>
          <cell r="CI25">
            <v>1419.93</v>
          </cell>
          <cell r="CJ25">
            <v>8870.07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8412.45</v>
          </cell>
          <cell r="CQ25">
            <v>8269.56</v>
          </cell>
          <cell r="CR25">
            <v>1893.98</v>
          </cell>
          <cell r="CS25">
            <v>22.9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170</v>
          </cell>
          <cell r="DH25">
            <v>29</v>
          </cell>
          <cell r="DI25">
            <v>21</v>
          </cell>
          <cell r="DJ25">
            <v>178</v>
          </cell>
          <cell r="DK25">
            <v>11.38</v>
          </cell>
          <cell r="DL25">
            <v>0</v>
          </cell>
          <cell r="DM25">
            <v>1</v>
          </cell>
          <cell r="DN25">
            <v>6</v>
          </cell>
          <cell r="DO25">
            <v>8089.91</v>
          </cell>
          <cell r="DP25">
            <v>1314.78</v>
          </cell>
          <cell r="DQ25">
            <v>-0.15</v>
          </cell>
          <cell r="DR25">
            <v>917.24</v>
          </cell>
          <cell r="DS25">
            <v>8487.3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8135.21</v>
          </cell>
          <cell r="DZ25">
            <v>8113.52</v>
          </cell>
          <cell r="EA25">
            <v>1829.45</v>
          </cell>
          <cell r="EB25">
            <v>22.55</v>
          </cell>
          <cell r="EC25">
            <v>1</v>
          </cell>
          <cell r="ED25">
            <v>0</v>
          </cell>
          <cell r="EE25">
            <v>1</v>
          </cell>
          <cell r="EF25">
            <v>0</v>
          </cell>
          <cell r="EG25">
            <v>153.39</v>
          </cell>
          <cell r="EH25">
            <v>153.39</v>
          </cell>
          <cell r="EI25">
            <v>1.89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153.39</v>
          </cell>
          <cell r="EO25">
            <v>1.89</v>
          </cell>
          <cell r="EP25">
            <v>178</v>
          </cell>
          <cell r="EQ25">
            <v>53</v>
          </cell>
          <cell r="ER25">
            <v>36</v>
          </cell>
          <cell r="ES25">
            <v>195</v>
          </cell>
          <cell r="ET25">
            <v>17.6</v>
          </cell>
          <cell r="EU25">
            <v>0</v>
          </cell>
          <cell r="EV25">
            <v>2</v>
          </cell>
          <cell r="EW25">
            <v>2</v>
          </cell>
          <cell r="EX25">
            <v>8487.3</v>
          </cell>
          <cell r="EY25">
            <v>1782.4</v>
          </cell>
          <cell r="EZ25">
            <v>20.3</v>
          </cell>
          <cell r="FA25">
            <v>1419.93</v>
          </cell>
          <cell r="FB25">
            <v>8870.07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8412.45</v>
          </cell>
          <cell r="FI25">
            <v>8269.56</v>
          </cell>
          <cell r="FJ25">
            <v>1893.98</v>
          </cell>
          <cell r="FK25">
            <v>22.9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0</v>
          </cell>
        </row>
        <row r="26">
          <cell r="D26" t="str">
            <v>04310</v>
          </cell>
          <cell r="E26">
            <v>200112</v>
          </cell>
          <cell r="F26">
            <v>2392</v>
          </cell>
          <cell r="G26">
            <v>6</v>
          </cell>
          <cell r="H26">
            <v>6</v>
          </cell>
          <cell r="I26">
            <v>2392</v>
          </cell>
          <cell r="J26">
            <v>3.01</v>
          </cell>
          <cell r="K26">
            <v>0</v>
          </cell>
          <cell r="L26">
            <v>0</v>
          </cell>
          <cell r="M26">
            <v>26</v>
          </cell>
          <cell r="N26">
            <v>130818.76</v>
          </cell>
          <cell r="O26">
            <v>334.64</v>
          </cell>
          <cell r="P26">
            <v>-7.03</v>
          </cell>
          <cell r="Q26">
            <v>286.28</v>
          </cell>
          <cell r="R26">
            <v>130860.09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10892.2</v>
          </cell>
          <cell r="Y26">
            <v>10844.5</v>
          </cell>
          <cell r="Z26">
            <v>2401.39</v>
          </cell>
          <cell r="AA26">
            <v>22.14</v>
          </cell>
          <cell r="AB26">
            <v>0</v>
          </cell>
          <cell r="AC26">
            <v>0</v>
          </cell>
          <cell r="AD26">
            <v>1</v>
          </cell>
          <cell r="AE26">
            <v>-511.29</v>
          </cell>
          <cell r="AF26">
            <v>1243.2</v>
          </cell>
          <cell r="AG26">
            <v>731.91</v>
          </cell>
          <cell r="AH26">
            <v>6.72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731.91</v>
          </cell>
          <cell r="AN26">
            <v>6.72</v>
          </cell>
          <cell r="AO26">
            <v>2417</v>
          </cell>
          <cell r="AP26">
            <v>4</v>
          </cell>
          <cell r="AQ26">
            <v>29</v>
          </cell>
          <cell r="AR26">
            <v>2392</v>
          </cell>
          <cell r="AS26">
            <v>14.39</v>
          </cell>
          <cell r="AT26">
            <v>1</v>
          </cell>
          <cell r="AU26">
            <v>2</v>
          </cell>
          <cell r="AV26">
            <v>29</v>
          </cell>
          <cell r="AW26">
            <v>132128.58</v>
          </cell>
          <cell r="AX26">
            <v>235.51</v>
          </cell>
          <cell r="AY26">
            <v>-8.08</v>
          </cell>
          <cell r="AZ26">
            <v>1537.25</v>
          </cell>
          <cell r="BA26">
            <v>130818.76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10550.65</v>
          </cell>
          <cell r="BH26">
            <v>8469.42</v>
          </cell>
          <cell r="BI26">
            <v>1934.47</v>
          </cell>
          <cell r="BJ26">
            <v>22.84</v>
          </cell>
          <cell r="BK26">
            <v>2</v>
          </cell>
          <cell r="BL26">
            <v>1</v>
          </cell>
          <cell r="BM26">
            <v>1</v>
          </cell>
          <cell r="BN26">
            <v>511.29</v>
          </cell>
          <cell r="BO26">
            <v>0</v>
          </cell>
          <cell r="BP26">
            <v>511.29</v>
          </cell>
          <cell r="BQ26">
            <v>4.85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511.29</v>
          </cell>
          <cell r="BW26">
            <v>4.85</v>
          </cell>
          <cell r="BX26">
            <v>2498</v>
          </cell>
          <cell r="BY26">
            <v>82</v>
          </cell>
          <cell r="BZ26">
            <v>188</v>
          </cell>
          <cell r="CA26">
            <v>2392</v>
          </cell>
          <cell r="CB26">
            <v>7.4</v>
          </cell>
          <cell r="CC26">
            <v>1</v>
          </cell>
          <cell r="CD26">
            <v>12</v>
          </cell>
          <cell r="CE26">
            <v>26</v>
          </cell>
          <cell r="CF26">
            <v>136867.22</v>
          </cell>
          <cell r="CG26">
            <v>4508.56</v>
          </cell>
          <cell r="CH26">
            <v>-98.9</v>
          </cell>
          <cell r="CI26">
            <v>10416.76</v>
          </cell>
          <cell r="CJ26">
            <v>130860.12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133789.95</v>
          </cell>
          <cell r="CQ26">
            <v>131283.18</v>
          </cell>
          <cell r="CR26">
            <v>29422.16</v>
          </cell>
          <cell r="CS26">
            <v>22.41</v>
          </cell>
          <cell r="CT26">
            <v>2</v>
          </cell>
          <cell r="CU26">
            <v>0</v>
          </cell>
          <cell r="CV26">
            <v>6</v>
          </cell>
          <cell r="CW26">
            <v>0</v>
          </cell>
          <cell r="CX26">
            <v>1243.2</v>
          </cell>
          <cell r="CY26">
            <v>1243.2</v>
          </cell>
          <cell r="CZ26">
            <v>0.93</v>
          </cell>
          <cell r="DA26">
            <v>18472.37</v>
          </cell>
          <cell r="DB26">
            <v>0</v>
          </cell>
          <cell r="DC26">
            <v>4152.38</v>
          </cell>
          <cell r="DD26">
            <v>14319.99</v>
          </cell>
          <cell r="DE26">
            <v>-13076.79</v>
          </cell>
          <cell r="DF26">
            <v>-9.77</v>
          </cell>
          <cell r="DG26">
            <v>2549</v>
          </cell>
          <cell r="DH26">
            <v>129</v>
          </cell>
          <cell r="DI26">
            <v>180</v>
          </cell>
          <cell r="DJ26">
            <v>2498</v>
          </cell>
          <cell r="DK26">
            <v>6.89</v>
          </cell>
          <cell r="DL26">
            <v>2</v>
          </cell>
          <cell r="DM26">
            <v>4</v>
          </cell>
          <cell r="DN26">
            <v>48</v>
          </cell>
          <cell r="DO26">
            <v>139484.41</v>
          </cell>
          <cell r="DP26">
            <v>7036.43</v>
          </cell>
          <cell r="DQ26">
            <v>25.39</v>
          </cell>
          <cell r="DR26">
            <v>9679.04</v>
          </cell>
          <cell r="DS26">
            <v>136867.19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138284.25</v>
          </cell>
          <cell r="DZ26">
            <v>137646.5</v>
          </cell>
          <cell r="EA26">
            <v>30954.98</v>
          </cell>
          <cell r="EB26">
            <v>22.49</v>
          </cell>
          <cell r="EC26">
            <v>4</v>
          </cell>
          <cell r="ED26">
            <v>4</v>
          </cell>
          <cell r="EE26">
            <v>0</v>
          </cell>
          <cell r="EF26">
            <v>15404.63</v>
          </cell>
          <cell r="EG26">
            <v>3513.17</v>
          </cell>
          <cell r="EH26">
            <v>18917.8</v>
          </cell>
          <cell r="EI26">
            <v>13.68</v>
          </cell>
          <cell r="EJ26">
            <v>-0.01</v>
          </cell>
          <cell r="EK26">
            <v>3067.74</v>
          </cell>
          <cell r="EL26">
            <v>0</v>
          </cell>
          <cell r="EM26">
            <v>-3067.75</v>
          </cell>
          <cell r="EN26">
            <v>21985.55</v>
          </cell>
          <cell r="EO26">
            <v>15.9</v>
          </cell>
          <cell r="EP26">
            <v>2498</v>
          </cell>
          <cell r="EQ26">
            <v>82</v>
          </cell>
          <cell r="ER26">
            <v>188</v>
          </cell>
          <cell r="ES26">
            <v>2392</v>
          </cell>
          <cell r="ET26">
            <v>7.4</v>
          </cell>
          <cell r="EU26">
            <v>1</v>
          </cell>
          <cell r="EV26">
            <v>12</v>
          </cell>
          <cell r="EW26">
            <v>26</v>
          </cell>
          <cell r="EX26">
            <v>136867.22</v>
          </cell>
          <cell r="EY26">
            <v>4508.56</v>
          </cell>
          <cell r="EZ26">
            <v>-98.9</v>
          </cell>
          <cell r="FA26">
            <v>10416.76</v>
          </cell>
          <cell r="FB26">
            <v>130860.12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133789.95</v>
          </cell>
          <cell r="FI26">
            <v>131283.18</v>
          </cell>
          <cell r="FJ26">
            <v>29422.16</v>
          </cell>
          <cell r="FK26">
            <v>22.41</v>
          </cell>
          <cell r="FL26">
            <v>2</v>
          </cell>
          <cell r="FM26">
            <v>0</v>
          </cell>
          <cell r="FN26">
            <v>6</v>
          </cell>
          <cell r="FO26">
            <v>0</v>
          </cell>
          <cell r="FP26">
            <v>1243.2</v>
          </cell>
          <cell r="FQ26">
            <v>1243.2</v>
          </cell>
          <cell r="FR26">
            <v>0.93</v>
          </cell>
          <cell r="FS26">
            <v>18472.37</v>
          </cell>
          <cell r="FT26">
            <v>0</v>
          </cell>
          <cell r="FU26">
            <v>4152.38</v>
          </cell>
          <cell r="FV26">
            <v>14319.99</v>
          </cell>
          <cell r="FW26">
            <v>-13076.79</v>
          </cell>
          <cell r="FX26">
            <v>-9.77</v>
          </cell>
        </row>
        <row r="27">
          <cell r="D27" t="str">
            <v>04810</v>
          </cell>
          <cell r="E27">
            <v>200112</v>
          </cell>
          <cell r="F27">
            <v>23</v>
          </cell>
          <cell r="G27">
            <v>0</v>
          </cell>
          <cell r="H27">
            <v>0</v>
          </cell>
          <cell r="I27">
            <v>23</v>
          </cell>
          <cell r="J27">
            <v>0</v>
          </cell>
          <cell r="K27">
            <v>0</v>
          </cell>
          <cell r="L27">
            <v>0</v>
          </cell>
          <cell r="M27">
            <v>3</v>
          </cell>
          <cell r="N27">
            <v>2602.26</v>
          </cell>
          <cell r="O27">
            <v>0</v>
          </cell>
          <cell r="P27">
            <v>0</v>
          </cell>
          <cell r="Q27">
            <v>0</v>
          </cell>
          <cell r="R27">
            <v>2602.26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203.2</v>
          </cell>
          <cell r="Y27">
            <v>254.92</v>
          </cell>
          <cell r="Z27">
            <v>60.63</v>
          </cell>
          <cell r="AA27">
            <v>23.78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22</v>
          </cell>
          <cell r="AP27">
            <v>1</v>
          </cell>
          <cell r="AQ27">
            <v>0</v>
          </cell>
          <cell r="AR27">
            <v>23</v>
          </cell>
          <cell r="AS27">
            <v>0</v>
          </cell>
          <cell r="AT27">
            <v>0</v>
          </cell>
          <cell r="AU27">
            <v>0</v>
          </cell>
          <cell r="AV27">
            <v>2</v>
          </cell>
          <cell r="AW27">
            <v>2529.55</v>
          </cell>
          <cell r="AX27">
            <v>72.71</v>
          </cell>
          <cell r="AY27">
            <v>0</v>
          </cell>
          <cell r="AZ27">
            <v>0</v>
          </cell>
          <cell r="BA27">
            <v>2602.26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195.62</v>
          </cell>
          <cell r="BH27">
            <v>200.33</v>
          </cell>
          <cell r="BI27">
            <v>49.44</v>
          </cell>
          <cell r="BJ27">
            <v>24.68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24</v>
          </cell>
          <cell r="BY27">
            <v>3</v>
          </cell>
          <cell r="BZ27">
            <v>4</v>
          </cell>
          <cell r="CA27">
            <v>23</v>
          </cell>
          <cell r="CB27">
            <v>15.69</v>
          </cell>
          <cell r="CC27">
            <v>0</v>
          </cell>
          <cell r="CD27">
            <v>1</v>
          </cell>
          <cell r="CE27">
            <v>3</v>
          </cell>
          <cell r="CF27">
            <v>2769.19</v>
          </cell>
          <cell r="CG27">
            <v>215.88</v>
          </cell>
          <cell r="CH27">
            <v>0</v>
          </cell>
          <cell r="CI27">
            <v>382.81</v>
          </cell>
          <cell r="CJ27">
            <v>2602.26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2267.9</v>
          </cell>
          <cell r="CQ27">
            <v>2265.33</v>
          </cell>
          <cell r="CR27">
            <v>531.89</v>
          </cell>
          <cell r="CS27">
            <v>23.48</v>
          </cell>
          <cell r="CT27">
            <v>0</v>
          </cell>
          <cell r="CU27">
            <v>0</v>
          </cell>
          <cell r="CV27">
            <v>1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255.65</v>
          </cell>
          <cell r="DB27">
            <v>0</v>
          </cell>
          <cell r="DC27">
            <v>0</v>
          </cell>
          <cell r="DD27">
            <v>255.65</v>
          </cell>
          <cell r="DE27">
            <v>-255.65</v>
          </cell>
          <cell r="DF27">
            <v>-11.27</v>
          </cell>
          <cell r="DG27">
            <v>27</v>
          </cell>
          <cell r="DH27">
            <v>2</v>
          </cell>
          <cell r="DI27">
            <v>5</v>
          </cell>
          <cell r="DJ27">
            <v>24</v>
          </cell>
          <cell r="DK27">
            <v>17.86</v>
          </cell>
          <cell r="DL27">
            <v>0</v>
          </cell>
          <cell r="DM27">
            <v>0</v>
          </cell>
          <cell r="DN27">
            <v>1</v>
          </cell>
          <cell r="DO27">
            <v>2979.65</v>
          </cell>
          <cell r="DP27">
            <v>150.72</v>
          </cell>
          <cell r="DQ27">
            <v>-7</v>
          </cell>
          <cell r="DR27">
            <v>354.18</v>
          </cell>
          <cell r="DS27">
            <v>2769.19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2538.15</v>
          </cell>
          <cell r="DZ27">
            <v>2447.04</v>
          </cell>
          <cell r="EA27">
            <v>576.07</v>
          </cell>
          <cell r="EB27">
            <v>23.54</v>
          </cell>
          <cell r="EC27">
            <v>1</v>
          </cell>
          <cell r="ED27">
            <v>1</v>
          </cell>
          <cell r="EE27">
            <v>2</v>
          </cell>
          <cell r="EF27">
            <v>255.65</v>
          </cell>
          <cell r="EG27">
            <v>0</v>
          </cell>
          <cell r="EH27">
            <v>255.65</v>
          </cell>
          <cell r="EI27">
            <v>10.07</v>
          </cell>
          <cell r="EJ27">
            <v>1278.23</v>
          </cell>
          <cell r="EK27">
            <v>0</v>
          </cell>
          <cell r="EL27">
            <v>0</v>
          </cell>
          <cell r="EM27">
            <v>1278.23</v>
          </cell>
          <cell r="EN27">
            <v>-1022.58</v>
          </cell>
          <cell r="EO27">
            <v>-40.29</v>
          </cell>
          <cell r="EP27">
            <v>24</v>
          </cell>
          <cell r="EQ27">
            <v>3</v>
          </cell>
          <cell r="ER27">
            <v>4</v>
          </cell>
          <cell r="ES27">
            <v>23</v>
          </cell>
          <cell r="ET27">
            <v>15.69</v>
          </cell>
          <cell r="EU27">
            <v>0</v>
          </cell>
          <cell r="EV27">
            <v>1</v>
          </cell>
          <cell r="EW27">
            <v>3</v>
          </cell>
          <cell r="EX27">
            <v>2769.19</v>
          </cell>
          <cell r="EY27">
            <v>215.88</v>
          </cell>
          <cell r="EZ27">
            <v>0</v>
          </cell>
          <cell r="FA27">
            <v>382.81</v>
          </cell>
          <cell r="FB27">
            <v>2602.26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2267.9</v>
          </cell>
          <cell r="FI27">
            <v>2265.33</v>
          </cell>
          <cell r="FJ27">
            <v>531.89</v>
          </cell>
          <cell r="FK27">
            <v>23.48</v>
          </cell>
          <cell r="FL27">
            <v>0</v>
          </cell>
          <cell r="FM27">
            <v>0</v>
          </cell>
          <cell r="FN27">
            <v>1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255.65</v>
          </cell>
          <cell r="FT27">
            <v>0</v>
          </cell>
          <cell r="FU27">
            <v>0</v>
          </cell>
          <cell r="FV27">
            <v>255.65</v>
          </cell>
          <cell r="FW27">
            <v>-255.65</v>
          </cell>
          <cell r="FX27">
            <v>-11.27</v>
          </cell>
        </row>
        <row r="28">
          <cell r="D28" t="str">
            <v>04901</v>
          </cell>
          <cell r="E28">
            <v>200112</v>
          </cell>
          <cell r="F28">
            <v>3932</v>
          </cell>
          <cell r="G28">
            <v>40</v>
          </cell>
          <cell r="H28">
            <v>12</v>
          </cell>
          <cell r="I28">
            <v>3960</v>
          </cell>
          <cell r="J28">
            <v>3.64</v>
          </cell>
          <cell r="K28">
            <v>0</v>
          </cell>
          <cell r="L28">
            <v>3</v>
          </cell>
          <cell r="M28">
            <v>53</v>
          </cell>
          <cell r="N28">
            <v>331949.02</v>
          </cell>
          <cell r="O28">
            <v>2374.37</v>
          </cell>
          <cell r="P28">
            <v>-64.22</v>
          </cell>
          <cell r="Q28">
            <v>1671.66</v>
          </cell>
          <cell r="R28">
            <v>332587.51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29129.85</v>
          </cell>
          <cell r="Y28">
            <v>30993.03</v>
          </cell>
          <cell r="Z28">
            <v>7071.88</v>
          </cell>
          <cell r="AA28">
            <v>22.82</v>
          </cell>
          <cell r="AB28">
            <v>0</v>
          </cell>
          <cell r="AC28">
            <v>17</v>
          </cell>
          <cell r="AD28">
            <v>5</v>
          </cell>
          <cell r="AE28">
            <v>-11504.07</v>
          </cell>
          <cell r="AF28">
            <v>0</v>
          </cell>
          <cell r="AG28">
            <v>-11504.07</v>
          </cell>
          <cell r="AH28">
            <v>-39.49</v>
          </cell>
          <cell r="AI28">
            <v>12003.14</v>
          </cell>
          <cell r="AJ28">
            <v>9191.04</v>
          </cell>
          <cell r="AK28">
            <v>0</v>
          </cell>
          <cell r="AL28">
            <v>2812.1</v>
          </cell>
          <cell r="AM28">
            <v>-14316.17</v>
          </cell>
          <cell r="AN28">
            <v>-49.15</v>
          </cell>
          <cell r="AO28">
            <v>3937</v>
          </cell>
          <cell r="AP28">
            <v>37</v>
          </cell>
          <cell r="AQ28">
            <v>42</v>
          </cell>
          <cell r="AR28">
            <v>3932</v>
          </cell>
          <cell r="AS28">
            <v>12.74</v>
          </cell>
          <cell r="AT28">
            <v>0</v>
          </cell>
          <cell r="AU28">
            <v>2</v>
          </cell>
          <cell r="AV28">
            <v>66</v>
          </cell>
          <cell r="AW28">
            <v>334065.37</v>
          </cell>
          <cell r="AX28">
            <v>2159.96</v>
          </cell>
          <cell r="AY28">
            <v>-49.24</v>
          </cell>
          <cell r="AZ28">
            <v>4227.06</v>
          </cell>
          <cell r="BA28">
            <v>331949.03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26654.97</v>
          </cell>
          <cell r="BH28">
            <v>21337.77</v>
          </cell>
          <cell r="BI28">
            <v>4812.69</v>
          </cell>
          <cell r="BJ28">
            <v>22.55</v>
          </cell>
          <cell r="BK28">
            <v>1</v>
          </cell>
          <cell r="BL28">
            <v>22</v>
          </cell>
          <cell r="BM28">
            <v>3</v>
          </cell>
          <cell r="BN28">
            <v>255.65</v>
          </cell>
          <cell r="BO28">
            <v>354.53</v>
          </cell>
          <cell r="BP28">
            <v>610.18</v>
          </cell>
          <cell r="BQ28">
            <v>2.29</v>
          </cell>
          <cell r="BR28">
            <v>14314.18</v>
          </cell>
          <cell r="BS28">
            <v>12003.14</v>
          </cell>
          <cell r="BT28">
            <v>1186.2</v>
          </cell>
          <cell r="BU28">
            <v>1124.84</v>
          </cell>
          <cell r="BV28">
            <v>-514.66</v>
          </cell>
          <cell r="BW28">
            <v>-1.93</v>
          </cell>
          <cell r="BX28">
            <v>3862</v>
          </cell>
          <cell r="BY28">
            <v>460</v>
          </cell>
          <cell r="BZ28">
            <v>362</v>
          </cell>
          <cell r="CA28">
            <v>3960</v>
          </cell>
          <cell r="CB28">
            <v>8.85</v>
          </cell>
          <cell r="CC28">
            <v>5</v>
          </cell>
          <cell r="CD28">
            <v>32</v>
          </cell>
          <cell r="CE28">
            <v>53</v>
          </cell>
          <cell r="CF28">
            <v>335326.7</v>
          </cell>
          <cell r="CG28">
            <v>27885.98</v>
          </cell>
          <cell r="CH28">
            <v>-16.1</v>
          </cell>
          <cell r="CI28">
            <v>30609.06</v>
          </cell>
          <cell r="CJ28">
            <v>332587.52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335628.45</v>
          </cell>
          <cell r="CQ28">
            <v>333981.85</v>
          </cell>
          <cell r="CR28">
            <v>76179.65</v>
          </cell>
          <cell r="CS28">
            <v>22.81</v>
          </cell>
          <cell r="CT28">
            <v>33</v>
          </cell>
          <cell r="CU28">
            <v>17</v>
          </cell>
          <cell r="CV28">
            <v>46</v>
          </cell>
          <cell r="CW28">
            <v>42846.27</v>
          </cell>
          <cell r="CX28">
            <v>17002.25</v>
          </cell>
          <cell r="CY28">
            <v>59848.52</v>
          </cell>
          <cell r="CZ28">
            <v>17.83</v>
          </cell>
          <cell r="DA28">
            <v>20446.66</v>
          </cell>
          <cell r="DB28">
            <v>9191.04</v>
          </cell>
          <cell r="DC28">
            <v>6984.24</v>
          </cell>
          <cell r="DD28">
            <v>4271.38</v>
          </cell>
          <cell r="DE28">
            <v>55577.14</v>
          </cell>
          <cell r="DF28">
            <v>16.56</v>
          </cell>
          <cell r="DG28">
            <v>3841</v>
          </cell>
          <cell r="DH28">
            <v>319</v>
          </cell>
          <cell r="DI28">
            <v>298</v>
          </cell>
          <cell r="DJ28">
            <v>3862</v>
          </cell>
          <cell r="DK28">
            <v>7.45</v>
          </cell>
          <cell r="DL28">
            <v>4</v>
          </cell>
          <cell r="DM28">
            <v>18</v>
          </cell>
          <cell r="DN28">
            <v>139</v>
          </cell>
          <cell r="DO28">
            <v>341407.32</v>
          </cell>
          <cell r="DP28">
            <v>22474.7</v>
          </cell>
          <cell r="DQ28">
            <v>77.52</v>
          </cell>
          <cell r="DR28">
            <v>28632.74</v>
          </cell>
          <cell r="DS28">
            <v>335326.8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339787.41</v>
          </cell>
          <cell r="DZ28">
            <v>337574.04</v>
          </cell>
          <cell r="EA28">
            <v>77009.98</v>
          </cell>
          <cell r="EB28">
            <v>22.81</v>
          </cell>
          <cell r="EC28">
            <v>53</v>
          </cell>
          <cell r="ED28">
            <v>30</v>
          </cell>
          <cell r="EE28">
            <v>56</v>
          </cell>
          <cell r="EF28">
            <v>13902.08</v>
          </cell>
          <cell r="EG28">
            <v>10701.01</v>
          </cell>
          <cell r="EH28">
            <v>24603.09</v>
          </cell>
          <cell r="EI28">
            <v>7.24</v>
          </cell>
          <cell r="EJ28">
            <v>66316.95</v>
          </cell>
          <cell r="EK28">
            <v>6544.58</v>
          </cell>
          <cell r="EL28">
            <v>12724.66</v>
          </cell>
          <cell r="EM28">
            <v>47047.71</v>
          </cell>
          <cell r="EN28">
            <v>-22444.62</v>
          </cell>
          <cell r="EO28">
            <v>-6.61</v>
          </cell>
          <cell r="EP28">
            <v>3862</v>
          </cell>
          <cell r="EQ28">
            <v>460</v>
          </cell>
          <cell r="ER28">
            <v>362</v>
          </cell>
          <cell r="ES28">
            <v>3960</v>
          </cell>
          <cell r="ET28">
            <v>8.85</v>
          </cell>
          <cell r="EU28">
            <v>5</v>
          </cell>
          <cell r="EV28">
            <v>32</v>
          </cell>
          <cell r="EW28">
            <v>53</v>
          </cell>
          <cell r="EX28">
            <v>335326.7</v>
          </cell>
          <cell r="EY28">
            <v>27885.98</v>
          </cell>
          <cell r="EZ28">
            <v>-16.1</v>
          </cell>
          <cell r="FA28">
            <v>30609.06</v>
          </cell>
          <cell r="FB28">
            <v>332587.52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335628.45</v>
          </cell>
          <cell r="FI28">
            <v>333981.85</v>
          </cell>
          <cell r="FJ28">
            <v>76179.65</v>
          </cell>
          <cell r="FK28">
            <v>22.81</v>
          </cell>
          <cell r="FL28">
            <v>33</v>
          </cell>
          <cell r="FM28">
            <v>17</v>
          </cell>
          <cell r="FN28">
            <v>46</v>
          </cell>
          <cell r="FO28">
            <v>42846.27</v>
          </cell>
          <cell r="FP28">
            <v>17002.25</v>
          </cell>
          <cell r="FQ28">
            <v>59848.52</v>
          </cell>
          <cell r="FR28">
            <v>17.83</v>
          </cell>
          <cell r="FS28">
            <v>20446.66</v>
          </cell>
          <cell r="FT28">
            <v>9191.04</v>
          </cell>
          <cell r="FU28">
            <v>6984.24</v>
          </cell>
          <cell r="FV28">
            <v>4271.38</v>
          </cell>
          <cell r="FW28">
            <v>55577.14</v>
          </cell>
          <cell r="FX28">
            <v>16.56</v>
          </cell>
        </row>
        <row r="29">
          <cell r="D29" t="str">
            <v>08300</v>
          </cell>
          <cell r="E29">
            <v>200112</v>
          </cell>
          <cell r="F29">
            <v>5306</v>
          </cell>
          <cell r="G29">
            <v>11</v>
          </cell>
          <cell r="H29">
            <v>40</v>
          </cell>
          <cell r="I29">
            <v>5277</v>
          </cell>
          <cell r="J29">
            <v>9.04</v>
          </cell>
          <cell r="K29">
            <v>4</v>
          </cell>
          <cell r="L29">
            <v>3</v>
          </cell>
          <cell r="M29">
            <v>158</v>
          </cell>
          <cell r="N29">
            <v>365035.27</v>
          </cell>
          <cell r="O29">
            <v>771.44</v>
          </cell>
          <cell r="P29">
            <v>39148.59</v>
          </cell>
          <cell r="Q29">
            <v>2775.17</v>
          </cell>
          <cell r="R29">
            <v>402180.13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26959.02</v>
          </cell>
          <cell r="Y29">
            <v>19760.07</v>
          </cell>
          <cell r="Z29">
            <v>5197.17</v>
          </cell>
          <cell r="AA29">
            <v>26.3</v>
          </cell>
          <cell r="AB29">
            <v>6</v>
          </cell>
          <cell r="AC29">
            <v>23</v>
          </cell>
          <cell r="AD29">
            <v>18</v>
          </cell>
          <cell r="AE29">
            <v>29501.55</v>
          </cell>
          <cell r="AF29">
            <v>0</v>
          </cell>
          <cell r="AG29">
            <v>29501.55</v>
          </cell>
          <cell r="AH29">
            <v>109.43</v>
          </cell>
          <cell r="AI29">
            <v>260415.81</v>
          </cell>
          <cell r="AJ29">
            <v>225787.45</v>
          </cell>
          <cell r="AK29">
            <v>-1533.88</v>
          </cell>
          <cell r="AL29">
            <v>36162.24</v>
          </cell>
          <cell r="AM29">
            <v>-6660.69</v>
          </cell>
          <cell r="AN29">
            <v>-24.71</v>
          </cell>
          <cell r="AO29">
            <v>5358</v>
          </cell>
          <cell r="AP29">
            <v>26</v>
          </cell>
          <cell r="AQ29">
            <v>78</v>
          </cell>
          <cell r="AR29">
            <v>5306</v>
          </cell>
          <cell r="AS29">
            <v>17.43</v>
          </cell>
          <cell r="AT29">
            <v>0</v>
          </cell>
          <cell r="AU29">
            <v>18</v>
          </cell>
          <cell r="AV29">
            <v>212</v>
          </cell>
          <cell r="AW29">
            <v>371755.85</v>
          </cell>
          <cell r="AX29">
            <v>1349.4</v>
          </cell>
          <cell r="AY29">
            <v>142.97</v>
          </cell>
          <cell r="AZ29">
            <v>8212.94</v>
          </cell>
          <cell r="BA29">
            <v>365035.28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29206</v>
          </cell>
          <cell r="BH29">
            <v>20592.76</v>
          </cell>
          <cell r="BI29">
            <v>4809.9</v>
          </cell>
          <cell r="BJ29">
            <v>23.36</v>
          </cell>
          <cell r="BK29">
            <v>1</v>
          </cell>
          <cell r="BL29">
            <v>35</v>
          </cell>
          <cell r="BM29">
            <v>4</v>
          </cell>
          <cell r="BN29">
            <v>613.55</v>
          </cell>
          <cell r="BO29">
            <v>2182.93</v>
          </cell>
          <cell r="BP29">
            <v>2796.48</v>
          </cell>
          <cell r="BQ29">
            <v>9.58</v>
          </cell>
          <cell r="BR29">
            <v>263478.45</v>
          </cell>
          <cell r="BS29">
            <v>260415.81</v>
          </cell>
          <cell r="BT29">
            <v>1047.92</v>
          </cell>
          <cell r="BU29">
            <v>2014.72</v>
          </cell>
          <cell r="BV29">
            <v>781.76</v>
          </cell>
          <cell r="BW29">
            <v>2.68</v>
          </cell>
          <cell r="BX29">
            <v>5870</v>
          </cell>
          <cell r="BY29">
            <v>300</v>
          </cell>
          <cell r="BZ29">
            <v>893</v>
          </cell>
          <cell r="CA29">
            <v>5277</v>
          </cell>
          <cell r="CB29">
            <v>14.83</v>
          </cell>
          <cell r="CC29">
            <v>23</v>
          </cell>
          <cell r="CD29">
            <v>169</v>
          </cell>
          <cell r="CE29">
            <v>158</v>
          </cell>
          <cell r="CF29">
            <v>424916.18</v>
          </cell>
          <cell r="CG29">
            <v>16915.65</v>
          </cell>
          <cell r="CH29">
            <v>43677.69</v>
          </cell>
          <cell r="CI29">
            <v>83329.54</v>
          </cell>
          <cell r="CJ29">
            <v>402179.98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386895.08</v>
          </cell>
          <cell r="CQ29">
            <v>372110.6</v>
          </cell>
          <cell r="CR29">
            <v>84909.71</v>
          </cell>
          <cell r="CS29">
            <v>22.82</v>
          </cell>
          <cell r="CT29">
            <v>53</v>
          </cell>
          <cell r="CU29">
            <v>23</v>
          </cell>
          <cell r="CV29">
            <v>60</v>
          </cell>
          <cell r="CW29">
            <v>79618.39</v>
          </cell>
          <cell r="CX29">
            <v>95983.17</v>
          </cell>
          <cell r="CY29">
            <v>175601.56</v>
          </cell>
          <cell r="CZ29">
            <v>45.39</v>
          </cell>
          <cell r="DA29">
            <v>372500.1</v>
          </cell>
          <cell r="DB29">
            <v>225787.45</v>
          </cell>
          <cell r="DC29">
            <v>258120.97</v>
          </cell>
          <cell r="DD29">
            <v>-111408.32</v>
          </cell>
          <cell r="DE29">
            <v>287009.88</v>
          </cell>
          <cell r="DF29">
            <v>74.18</v>
          </cell>
          <cell r="DG29">
            <v>6572</v>
          </cell>
          <cell r="DH29">
            <v>379</v>
          </cell>
          <cell r="DI29">
            <v>1081</v>
          </cell>
          <cell r="DJ29">
            <v>5870</v>
          </cell>
          <cell r="DK29">
            <v>15.99</v>
          </cell>
          <cell r="DL29">
            <v>29</v>
          </cell>
          <cell r="DM29">
            <v>149</v>
          </cell>
          <cell r="DN29">
            <v>399</v>
          </cell>
          <cell r="DO29">
            <v>503565.85</v>
          </cell>
          <cell r="DP29">
            <v>23907.6</v>
          </cell>
          <cell r="DQ29">
            <v>2042.77</v>
          </cell>
          <cell r="DR29">
            <v>104600.12</v>
          </cell>
          <cell r="DS29">
            <v>424916.1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448444.14</v>
          </cell>
          <cell r="DZ29">
            <v>424903.6</v>
          </cell>
          <cell r="EA29">
            <v>98527.24</v>
          </cell>
          <cell r="EB29">
            <v>23.19</v>
          </cell>
          <cell r="EC29">
            <v>65</v>
          </cell>
          <cell r="ED29">
            <v>30</v>
          </cell>
          <cell r="EE29">
            <v>85</v>
          </cell>
          <cell r="EF29">
            <v>240153.81</v>
          </cell>
          <cell r="EG29">
            <v>316413.77</v>
          </cell>
          <cell r="EH29">
            <v>556567.58</v>
          </cell>
          <cell r="EI29">
            <v>124.11</v>
          </cell>
          <cell r="EJ29">
            <v>833629.88</v>
          </cell>
          <cell r="EK29">
            <v>132346.29</v>
          </cell>
          <cell r="EL29">
            <v>810783.79</v>
          </cell>
          <cell r="EM29">
            <v>-109500.2</v>
          </cell>
          <cell r="EN29">
            <v>666067.78</v>
          </cell>
          <cell r="EO29">
            <v>148.53</v>
          </cell>
          <cell r="EP29">
            <v>5870</v>
          </cell>
          <cell r="EQ29">
            <v>300</v>
          </cell>
          <cell r="ER29">
            <v>893</v>
          </cell>
          <cell r="ES29">
            <v>5277</v>
          </cell>
          <cell r="ET29">
            <v>14.83</v>
          </cell>
          <cell r="EU29">
            <v>23</v>
          </cell>
          <cell r="EV29">
            <v>169</v>
          </cell>
          <cell r="EW29">
            <v>158</v>
          </cell>
          <cell r="EX29">
            <v>424916.18</v>
          </cell>
          <cell r="EY29">
            <v>16915.65</v>
          </cell>
          <cell r="EZ29">
            <v>43677.69</v>
          </cell>
          <cell r="FA29">
            <v>83329.54</v>
          </cell>
          <cell r="FB29">
            <v>402179.98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386895.08</v>
          </cell>
          <cell r="FI29">
            <v>372110.6</v>
          </cell>
          <cell r="FJ29">
            <v>84909.71</v>
          </cell>
          <cell r="FK29">
            <v>22.82</v>
          </cell>
          <cell r="FL29">
            <v>53</v>
          </cell>
          <cell r="FM29">
            <v>23</v>
          </cell>
          <cell r="FN29">
            <v>60</v>
          </cell>
          <cell r="FO29">
            <v>79618.39</v>
          </cell>
          <cell r="FP29">
            <v>95983.17</v>
          </cell>
          <cell r="FQ29">
            <v>175601.56</v>
          </cell>
          <cell r="FR29">
            <v>45.39</v>
          </cell>
          <cell r="FS29">
            <v>372500.1</v>
          </cell>
          <cell r="FT29">
            <v>225787.45</v>
          </cell>
          <cell r="FU29">
            <v>258120.97</v>
          </cell>
          <cell r="FV29">
            <v>-111408.32</v>
          </cell>
          <cell r="FW29">
            <v>287009.88</v>
          </cell>
          <cell r="FX29">
            <v>74.18</v>
          </cell>
        </row>
        <row r="30">
          <cell r="D30" t="str">
            <v>09000</v>
          </cell>
          <cell r="E30">
            <v>200112</v>
          </cell>
          <cell r="F30">
            <v>4918</v>
          </cell>
          <cell r="G30">
            <v>10</v>
          </cell>
          <cell r="H30">
            <v>39</v>
          </cell>
          <cell r="I30">
            <v>4889</v>
          </cell>
          <cell r="J30">
            <v>9.51</v>
          </cell>
          <cell r="K30">
            <v>4</v>
          </cell>
          <cell r="L30">
            <v>3</v>
          </cell>
          <cell r="M30">
            <v>145</v>
          </cell>
          <cell r="N30">
            <v>700837.2</v>
          </cell>
          <cell r="O30">
            <v>1365.6</v>
          </cell>
          <cell r="P30">
            <v>874.49</v>
          </cell>
          <cell r="Q30">
            <v>6992.58</v>
          </cell>
          <cell r="R30">
            <v>696084.71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54350.18</v>
          </cell>
          <cell r="Y30">
            <v>47240.96</v>
          </cell>
          <cell r="Z30">
            <v>10278.18</v>
          </cell>
          <cell r="AA30">
            <v>21.76</v>
          </cell>
          <cell r="AB30">
            <v>13</v>
          </cell>
          <cell r="AC30">
            <v>115</v>
          </cell>
          <cell r="AD30">
            <v>85</v>
          </cell>
          <cell r="AE30">
            <v>-20912.27</v>
          </cell>
          <cell r="AF30">
            <v>30836.55</v>
          </cell>
          <cell r="AG30">
            <v>9924.28</v>
          </cell>
          <cell r="AH30">
            <v>18.26</v>
          </cell>
          <cell r="AI30">
            <v>300448.86</v>
          </cell>
          <cell r="AJ30">
            <v>179087.64</v>
          </cell>
          <cell r="AK30">
            <v>3924.04</v>
          </cell>
          <cell r="AL30">
            <v>117437.18</v>
          </cell>
          <cell r="AM30">
            <v>-107512.9</v>
          </cell>
          <cell r="AN30">
            <v>-197.82</v>
          </cell>
          <cell r="AO30">
            <v>4964</v>
          </cell>
          <cell r="AP30">
            <v>27</v>
          </cell>
          <cell r="AQ30">
            <v>73</v>
          </cell>
          <cell r="AR30">
            <v>4918</v>
          </cell>
          <cell r="AS30">
            <v>17.6</v>
          </cell>
          <cell r="AT30">
            <v>0</v>
          </cell>
          <cell r="AU30">
            <v>17</v>
          </cell>
          <cell r="AV30">
            <v>195</v>
          </cell>
          <cell r="AW30">
            <v>706535.61</v>
          </cell>
          <cell r="AX30">
            <v>4779.14</v>
          </cell>
          <cell r="AY30">
            <v>1966.22</v>
          </cell>
          <cell r="AZ30">
            <v>12443.76</v>
          </cell>
          <cell r="BA30">
            <v>700837.21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54274.92</v>
          </cell>
          <cell r="BH30">
            <v>39054.09</v>
          </cell>
          <cell r="BI30">
            <v>9180.52</v>
          </cell>
          <cell r="BJ30">
            <v>23.51</v>
          </cell>
          <cell r="BK30">
            <v>16</v>
          </cell>
          <cell r="BL30">
            <v>187</v>
          </cell>
          <cell r="BM30">
            <v>14</v>
          </cell>
          <cell r="BN30">
            <v>41030.28</v>
          </cell>
          <cell r="BO30">
            <v>23688.21</v>
          </cell>
          <cell r="BP30">
            <v>64718.49</v>
          </cell>
          <cell r="BQ30">
            <v>119.24</v>
          </cell>
          <cell r="BR30">
            <v>302159.19</v>
          </cell>
          <cell r="BS30">
            <v>300448.86</v>
          </cell>
          <cell r="BT30">
            <v>687.74</v>
          </cell>
          <cell r="BU30">
            <v>1022.59</v>
          </cell>
          <cell r="BV30">
            <v>63695.9</v>
          </cell>
          <cell r="BW30">
            <v>117.36</v>
          </cell>
          <cell r="BX30">
            <v>5429</v>
          </cell>
          <cell r="BY30">
            <v>288</v>
          </cell>
          <cell r="BZ30">
            <v>828</v>
          </cell>
          <cell r="CA30">
            <v>4889</v>
          </cell>
          <cell r="CB30">
            <v>14.86</v>
          </cell>
          <cell r="CC30">
            <v>21</v>
          </cell>
          <cell r="CD30">
            <v>154</v>
          </cell>
          <cell r="CE30">
            <v>145</v>
          </cell>
          <cell r="CF30">
            <v>792343.96</v>
          </cell>
          <cell r="CG30">
            <v>41093.86</v>
          </cell>
          <cell r="CH30">
            <v>9926.78</v>
          </cell>
          <cell r="CI30">
            <v>147279.65</v>
          </cell>
          <cell r="CJ30">
            <v>696084.95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712400.95</v>
          </cell>
          <cell r="CQ30">
            <v>690092.81</v>
          </cell>
          <cell r="CR30">
            <v>157149.8</v>
          </cell>
          <cell r="CS30">
            <v>22.77</v>
          </cell>
          <cell r="CT30">
            <v>224</v>
          </cell>
          <cell r="CU30">
            <v>115</v>
          </cell>
          <cell r="CV30">
            <v>248</v>
          </cell>
          <cell r="CW30">
            <v>332729.73</v>
          </cell>
          <cell r="CX30">
            <v>280831.85</v>
          </cell>
          <cell r="CY30">
            <v>613561.58</v>
          </cell>
          <cell r="CZ30">
            <v>86.13</v>
          </cell>
          <cell r="DA30">
            <v>785710.85</v>
          </cell>
          <cell r="DB30">
            <v>179087.64</v>
          </cell>
          <cell r="DC30">
            <v>196032.35</v>
          </cell>
          <cell r="DD30">
            <v>410590.86</v>
          </cell>
          <cell r="DE30">
            <v>202970.72</v>
          </cell>
          <cell r="DF30">
            <v>28.49</v>
          </cell>
          <cell r="DG30">
            <v>6074</v>
          </cell>
          <cell r="DH30">
            <v>354</v>
          </cell>
          <cell r="DI30">
            <v>999</v>
          </cell>
          <cell r="DJ30">
            <v>5429</v>
          </cell>
          <cell r="DK30">
            <v>15.98</v>
          </cell>
          <cell r="DL30">
            <v>28</v>
          </cell>
          <cell r="DM30">
            <v>134</v>
          </cell>
          <cell r="DN30">
            <v>364</v>
          </cell>
          <cell r="DO30">
            <v>924857.42</v>
          </cell>
          <cell r="DP30">
            <v>55457.06</v>
          </cell>
          <cell r="DQ30">
            <v>4029.11</v>
          </cell>
          <cell r="DR30">
            <v>191999.48</v>
          </cell>
          <cell r="DS30">
            <v>792344.11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820677.91</v>
          </cell>
          <cell r="DZ30">
            <v>787756.32</v>
          </cell>
          <cell r="EA30">
            <v>178841.92</v>
          </cell>
          <cell r="EB30">
            <v>22.7</v>
          </cell>
          <cell r="EC30">
            <v>223</v>
          </cell>
          <cell r="ED30">
            <v>139</v>
          </cell>
          <cell r="EE30">
            <v>349</v>
          </cell>
          <cell r="EF30">
            <v>165415.59</v>
          </cell>
          <cell r="EG30">
            <v>315091.61</v>
          </cell>
          <cell r="EH30">
            <v>480507.2</v>
          </cell>
          <cell r="EI30">
            <v>58.55</v>
          </cell>
          <cell r="EJ30">
            <v>1246248.69</v>
          </cell>
          <cell r="EK30">
            <v>621233.58</v>
          </cell>
          <cell r="EL30">
            <v>214559.39</v>
          </cell>
          <cell r="EM30">
            <v>410455.72</v>
          </cell>
          <cell r="EN30">
            <v>70051.48</v>
          </cell>
          <cell r="EO30">
            <v>8.54</v>
          </cell>
          <cell r="EP30">
            <v>5429</v>
          </cell>
          <cell r="EQ30">
            <v>288</v>
          </cell>
          <cell r="ER30">
            <v>828</v>
          </cell>
          <cell r="ES30">
            <v>4889</v>
          </cell>
          <cell r="ET30">
            <v>14.86</v>
          </cell>
          <cell r="EU30">
            <v>21</v>
          </cell>
          <cell r="EV30">
            <v>154</v>
          </cell>
          <cell r="EW30">
            <v>145</v>
          </cell>
          <cell r="EX30">
            <v>792343.96</v>
          </cell>
          <cell r="EY30">
            <v>41093.86</v>
          </cell>
          <cell r="EZ30">
            <v>9926.78</v>
          </cell>
          <cell r="FA30">
            <v>147279.65</v>
          </cell>
          <cell r="FB30">
            <v>696084.95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712400.95</v>
          </cell>
          <cell r="FI30">
            <v>690092.81</v>
          </cell>
          <cell r="FJ30">
            <v>157149.8</v>
          </cell>
          <cell r="FK30">
            <v>22.77</v>
          </cell>
          <cell r="FL30">
            <v>224</v>
          </cell>
          <cell r="FM30">
            <v>115</v>
          </cell>
          <cell r="FN30">
            <v>248</v>
          </cell>
          <cell r="FO30">
            <v>332729.73</v>
          </cell>
          <cell r="FP30">
            <v>280831.85</v>
          </cell>
          <cell r="FQ30">
            <v>613561.58</v>
          </cell>
          <cell r="FR30">
            <v>86.13</v>
          </cell>
          <cell r="FS30">
            <v>785710.85</v>
          </cell>
          <cell r="FT30">
            <v>179087.64</v>
          </cell>
          <cell r="FU30">
            <v>196032.35</v>
          </cell>
          <cell r="FV30">
            <v>410590.86</v>
          </cell>
          <cell r="FW30">
            <v>202970.72</v>
          </cell>
          <cell r="FX30">
            <v>28.49</v>
          </cell>
        </row>
        <row r="31">
          <cell r="D31" t="str">
            <v>10000</v>
          </cell>
          <cell r="E31">
            <v>200112</v>
          </cell>
          <cell r="F31">
            <v>5104</v>
          </cell>
          <cell r="G31">
            <v>11</v>
          </cell>
          <cell r="H31">
            <v>39</v>
          </cell>
          <cell r="I31">
            <v>5076</v>
          </cell>
          <cell r="J31">
            <v>9.16</v>
          </cell>
          <cell r="K31">
            <v>4</v>
          </cell>
          <cell r="L31">
            <v>3</v>
          </cell>
          <cell r="M31">
            <v>156</v>
          </cell>
          <cell r="N31">
            <v>229852.21</v>
          </cell>
          <cell r="O31">
            <v>549.4</v>
          </cell>
          <cell r="P31">
            <v>10312.32</v>
          </cell>
          <cell r="Q31">
            <v>1647.65</v>
          </cell>
          <cell r="R31">
            <v>239066.28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16654.56</v>
          </cell>
          <cell r="Y31">
            <v>13788.66</v>
          </cell>
          <cell r="Z31">
            <v>3558.32</v>
          </cell>
          <cell r="AA31">
            <v>25.81</v>
          </cell>
          <cell r="AB31">
            <v>3</v>
          </cell>
          <cell r="AC31">
            <v>30</v>
          </cell>
          <cell r="AD31">
            <v>25</v>
          </cell>
          <cell r="AE31">
            <v>3783.56</v>
          </cell>
          <cell r="AF31">
            <v>8280.57</v>
          </cell>
          <cell r="AG31">
            <v>12064.13</v>
          </cell>
          <cell r="AH31">
            <v>72.44</v>
          </cell>
          <cell r="AI31">
            <v>45508.02</v>
          </cell>
          <cell r="AJ31">
            <v>25211.86</v>
          </cell>
          <cell r="AK31">
            <v>2493.68</v>
          </cell>
          <cell r="AL31">
            <v>17802.48</v>
          </cell>
          <cell r="AM31">
            <v>-5738.35</v>
          </cell>
          <cell r="AN31">
            <v>-34.46</v>
          </cell>
          <cell r="AO31">
            <v>5151</v>
          </cell>
          <cell r="AP31">
            <v>26</v>
          </cell>
          <cell r="AQ31">
            <v>73</v>
          </cell>
          <cell r="AR31">
            <v>5104</v>
          </cell>
          <cell r="AS31">
            <v>16.96</v>
          </cell>
          <cell r="AT31">
            <v>0</v>
          </cell>
          <cell r="AU31">
            <v>17</v>
          </cell>
          <cell r="AV31">
            <v>207</v>
          </cell>
          <cell r="AW31">
            <v>232476.83</v>
          </cell>
          <cell r="AX31">
            <v>913.67</v>
          </cell>
          <cell r="AY31">
            <v>490.41</v>
          </cell>
          <cell r="AZ31">
            <v>4028.69</v>
          </cell>
          <cell r="BA31">
            <v>229852.22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18320.63</v>
          </cell>
          <cell r="BH31">
            <v>14627.01</v>
          </cell>
          <cell r="BI31">
            <v>3420.22</v>
          </cell>
          <cell r="BJ31">
            <v>23.38</v>
          </cell>
          <cell r="BK31">
            <v>6</v>
          </cell>
          <cell r="BL31">
            <v>52</v>
          </cell>
          <cell r="BM31">
            <v>9</v>
          </cell>
          <cell r="BN31">
            <v>19633.62</v>
          </cell>
          <cell r="BO31">
            <v>5733.26</v>
          </cell>
          <cell r="BP31">
            <v>25366.88</v>
          </cell>
          <cell r="BQ31">
            <v>138.46</v>
          </cell>
          <cell r="BR31">
            <v>53688.69</v>
          </cell>
          <cell r="BS31">
            <v>45508.02</v>
          </cell>
          <cell r="BT31">
            <v>5110.17</v>
          </cell>
          <cell r="BU31">
            <v>3070.5</v>
          </cell>
          <cell r="BV31">
            <v>22296.38</v>
          </cell>
          <cell r="BW31">
            <v>121.7</v>
          </cell>
          <cell r="BX31">
            <v>5623</v>
          </cell>
          <cell r="BY31">
            <v>296</v>
          </cell>
          <cell r="BZ31">
            <v>843</v>
          </cell>
          <cell r="CA31">
            <v>5076</v>
          </cell>
          <cell r="CB31">
            <v>14.61</v>
          </cell>
          <cell r="CC31">
            <v>23</v>
          </cell>
          <cell r="CD31">
            <v>160</v>
          </cell>
          <cell r="CE31">
            <v>156</v>
          </cell>
          <cell r="CF31">
            <v>254404.21</v>
          </cell>
          <cell r="CG31">
            <v>11876.49</v>
          </cell>
          <cell r="CH31">
            <v>13838.42</v>
          </cell>
          <cell r="CI31">
            <v>41052.78</v>
          </cell>
          <cell r="CJ31">
            <v>239066.34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234059.74</v>
          </cell>
          <cell r="CQ31">
            <v>227116.47</v>
          </cell>
          <cell r="CR31">
            <v>51461</v>
          </cell>
          <cell r="CS31">
            <v>22.66</v>
          </cell>
          <cell r="CT31">
            <v>74</v>
          </cell>
          <cell r="CU31">
            <v>30</v>
          </cell>
          <cell r="CV31">
            <v>86</v>
          </cell>
          <cell r="CW31">
            <v>96889.82</v>
          </cell>
          <cell r="CX31">
            <v>59352.02</v>
          </cell>
          <cell r="CY31">
            <v>156241.84</v>
          </cell>
          <cell r="CZ31">
            <v>66.75</v>
          </cell>
          <cell r="DA31">
            <v>126614.8</v>
          </cell>
          <cell r="DB31">
            <v>25211.86</v>
          </cell>
          <cell r="DC31">
            <v>100317.14</v>
          </cell>
          <cell r="DD31">
            <v>1085.8</v>
          </cell>
          <cell r="DE31">
            <v>155156.04</v>
          </cell>
          <cell r="DF31">
            <v>66.29</v>
          </cell>
          <cell r="DG31">
            <v>6284</v>
          </cell>
          <cell r="DH31">
            <v>377</v>
          </cell>
          <cell r="DI31">
            <v>1038</v>
          </cell>
          <cell r="DJ31">
            <v>5623</v>
          </cell>
          <cell r="DK31">
            <v>16.04</v>
          </cell>
          <cell r="DL31">
            <v>28</v>
          </cell>
          <cell r="DM31">
            <v>143</v>
          </cell>
          <cell r="DN31">
            <v>377</v>
          </cell>
          <cell r="DO31">
            <v>288601.13</v>
          </cell>
          <cell r="DP31">
            <v>18233.92</v>
          </cell>
          <cell r="DQ31">
            <v>254.64</v>
          </cell>
          <cell r="DR31">
            <v>52685.52</v>
          </cell>
          <cell r="DS31">
            <v>254404.17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266458.02</v>
          </cell>
          <cell r="DZ31">
            <v>258591.59</v>
          </cell>
          <cell r="EA31">
            <v>58041.86</v>
          </cell>
          <cell r="EB31">
            <v>22.45</v>
          </cell>
          <cell r="EC31">
            <v>76</v>
          </cell>
          <cell r="ED31">
            <v>42</v>
          </cell>
          <cell r="EE31">
            <v>91</v>
          </cell>
          <cell r="EF31">
            <v>109663.61</v>
          </cell>
          <cell r="EG31">
            <v>85866.91</v>
          </cell>
          <cell r="EH31">
            <v>195530.52</v>
          </cell>
          <cell r="EI31">
            <v>73.38</v>
          </cell>
          <cell r="EJ31">
            <v>142871.13</v>
          </cell>
          <cell r="EK31">
            <v>16951.19</v>
          </cell>
          <cell r="EL31">
            <v>52739.98</v>
          </cell>
          <cell r="EM31">
            <v>73179.96</v>
          </cell>
          <cell r="EN31">
            <v>122350.56</v>
          </cell>
          <cell r="EO31">
            <v>45.92</v>
          </cell>
          <cell r="EP31">
            <v>5623</v>
          </cell>
          <cell r="EQ31">
            <v>296</v>
          </cell>
          <cell r="ER31">
            <v>843</v>
          </cell>
          <cell r="ES31">
            <v>5076</v>
          </cell>
          <cell r="ET31">
            <v>14.61</v>
          </cell>
          <cell r="EU31">
            <v>23</v>
          </cell>
          <cell r="EV31">
            <v>160</v>
          </cell>
          <cell r="EW31">
            <v>156</v>
          </cell>
          <cell r="EX31">
            <v>254404.21</v>
          </cell>
          <cell r="EY31">
            <v>11876.49</v>
          </cell>
          <cell r="EZ31">
            <v>13838.42</v>
          </cell>
          <cell r="FA31">
            <v>41052.78</v>
          </cell>
          <cell r="FB31">
            <v>239066.34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234059.74</v>
          </cell>
          <cell r="FI31">
            <v>227116.47</v>
          </cell>
          <cell r="FJ31">
            <v>51461</v>
          </cell>
          <cell r="FK31">
            <v>22.66</v>
          </cell>
          <cell r="FL31">
            <v>74</v>
          </cell>
          <cell r="FM31">
            <v>30</v>
          </cell>
          <cell r="FN31">
            <v>86</v>
          </cell>
          <cell r="FO31">
            <v>96889.82</v>
          </cell>
          <cell r="FP31">
            <v>59352.02</v>
          </cell>
          <cell r="FQ31">
            <v>156241.84</v>
          </cell>
          <cell r="FR31">
            <v>66.75</v>
          </cell>
          <cell r="FS31">
            <v>126614.8</v>
          </cell>
          <cell r="FT31">
            <v>25211.86</v>
          </cell>
          <cell r="FU31">
            <v>100317.14</v>
          </cell>
          <cell r="FV31">
            <v>1085.8</v>
          </cell>
          <cell r="FW31">
            <v>155156.04</v>
          </cell>
          <cell r="FX31">
            <v>66.29</v>
          </cell>
        </row>
        <row r="32">
          <cell r="D32" t="str">
            <v>11000</v>
          </cell>
          <cell r="E32">
            <v>200112</v>
          </cell>
          <cell r="F32">
            <v>13443</v>
          </cell>
          <cell r="G32">
            <v>141</v>
          </cell>
          <cell r="H32">
            <v>79</v>
          </cell>
          <cell r="I32">
            <v>13505</v>
          </cell>
          <cell r="J32">
            <v>7.02</v>
          </cell>
          <cell r="K32">
            <v>8</v>
          </cell>
          <cell r="L32">
            <v>12</v>
          </cell>
          <cell r="M32">
            <v>388</v>
          </cell>
          <cell r="N32">
            <v>664552.35</v>
          </cell>
          <cell r="O32">
            <v>4829.78</v>
          </cell>
          <cell r="P32">
            <v>1255.91</v>
          </cell>
          <cell r="Q32">
            <v>3958.18</v>
          </cell>
          <cell r="R32">
            <v>666679.86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54367.69</v>
          </cell>
          <cell r="Y32">
            <v>54664.3</v>
          </cell>
          <cell r="Z32">
            <v>12406.58</v>
          </cell>
          <cell r="AA32">
            <v>22.7</v>
          </cell>
          <cell r="AB32">
            <v>35</v>
          </cell>
          <cell r="AC32">
            <v>104</v>
          </cell>
          <cell r="AD32">
            <v>107</v>
          </cell>
          <cell r="AE32">
            <v>3829.57</v>
          </cell>
          <cell r="AF32">
            <v>10047.33</v>
          </cell>
          <cell r="AG32">
            <v>13876.9</v>
          </cell>
          <cell r="AH32">
            <v>25.52</v>
          </cell>
          <cell r="AI32">
            <v>25748.02</v>
          </cell>
          <cell r="AJ32">
            <v>2592.47</v>
          </cell>
          <cell r="AK32">
            <v>200.62</v>
          </cell>
          <cell r="AL32">
            <v>22954.93</v>
          </cell>
          <cell r="AM32">
            <v>-9078.03</v>
          </cell>
          <cell r="AN32">
            <v>-16.7</v>
          </cell>
          <cell r="AO32">
            <v>13428</v>
          </cell>
          <cell r="AP32">
            <v>197</v>
          </cell>
          <cell r="AQ32">
            <v>182</v>
          </cell>
          <cell r="AR32">
            <v>13443</v>
          </cell>
          <cell r="AS32">
            <v>16.15</v>
          </cell>
          <cell r="AT32">
            <v>3</v>
          </cell>
          <cell r="AU32">
            <v>27</v>
          </cell>
          <cell r="AV32">
            <v>451</v>
          </cell>
          <cell r="AW32">
            <v>666861.29</v>
          </cell>
          <cell r="AX32">
            <v>7258.89</v>
          </cell>
          <cell r="AY32">
            <v>273</v>
          </cell>
          <cell r="AZ32">
            <v>9840.91</v>
          </cell>
          <cell r="BA32">
            <v>664552.27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53191.04</v>
          </cell>
          <cell r="BH32">
            <v>46828.34</v>
          </cell>
          <cell r="BI32">
            <v>10905.89</v>
          </cell>
          <cell r="BJ32">
            <v>23.29</v>
          </cell>
          <cell r="BK32">
            <v>61</v>
          </cell>
          <cell r="BL32">
            <v>176</v>
          </cell>
          <cell r="BM32">
            <v>60</v>
          </cell>
          <cell r="BN32">
            <v>-1145.82</v>
          </cell>
          <cell r="BO32">
            <v>19061.54</v>
          </cell>
          <cell r="BP32">
            <v>17915.72</v>
          </cell>
          <cell r="BQ32">
            <v>33.68</v>
          </cell>
          <cell r="BR32">
            <v>25748.02</v>
          </cell>
          <cell r="BS32">
            <v>25748.02</v>
          </cell>
          <cell r="BT32">
            <v>0</v>
          </cell>
          <cell r="BU32">
            <v>0</v>
          </cell>
          <cell r="BV32">
            <v>17915.72</v>
          </cell>
          <cell r="BW32">
            <v>33.68</v>
          </cell>
          <cell r="BX32">
            <v>13424</v>
          </cell>
          <cell r="BY32">
            <v>1728</v>
          </cell>
          <cell r="BZ32">
            <v>1647</v>
          </cell>
          <cell r="CA32">
            <v>13505</v>
          </cell>
          <cell r="CB32">
            <v>11.53</v>
          </cell>
          <cell r="CC32">
            <v>57</v>
          </cell>
          <cell r="CD32">
            <v>293</v>
          </cell>
          <cell r="CE32">
            <v>388</v>
          </cell>
          <cell r="CF32">
            <v>686627.86</v>
          </cell>
          <cell r="CG32">
            <v>67983.45</v>
          </cell>
          <cell r="CH32">
            <v>2634.24</v>
          </cell>
          <cell r="CI32">
            <v>90565.89</v>
          </cell>
          <cell r="CJ32">
            <v>666679.66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660231.91</v>
          </cell>
          <cell r="CQ32">
            <v>654520.29</v>
          </cell>
          <cell r="CR32">
            <v>150881.29</v>
          </cell>
          <cell r="CS32">
            <v>23.05</v>
          </cell>
          <cell r="CT32">
            <v>716</v>
          </cell>
          <cell r="CU32">
            <v>104</v>
          </cell>
          <cell r="CV32">
            <v>762</v>
          </cell>
          <cell r="CW32">
            <v>43264.76</v>
          </cell>
          <cell r="CX32">
            <v>185890.61</v>
          </cell>
          <cell r="CY32">
            <v>229155.37</v>
          </cell>
          <cell r="CZ32">
            <v>34.71</v>
          </cell>
          <cell r="DA32">
            <v>60026.42</v>
          </cell>
          <cell r="DB32">
            <v>2592.47</v>
          </cell>
          <cell r="DC32">
            <v>43813.96</v>
          </cell>
          <cell r="DD32">
            <v>13619.99</v>
          </cell>
          <cell r="DE32">
            <v>215535.38</v>
          </cell>
          <cell r="DF32">
            <v>32.65</v>
          </cell>
          <cell r="DG32">
            <v>13571</v>
          </cell>
          <cell r="DH32">
            <v>1414</v>
          </cell>
          <cell r="DI32">
            <v>1561</v>
          </cell>
          <cell r="DJ32">
            <v>13424</v>
          </cell>
          <cell r="DK32">
            <v>10.93</v>
          </cell>
          <cell r="DL32">
            <v>77</v>
          </cell>
          <cell r="DM32">
            <v>247</v>
          </cell>
          <cell r="DN32">
            <v>669</v>
          </cell>
          <cell r="DO32">
            <v>707287.74</v>
          </cell>
          <cell r="DP32">
            <v>65630.55</v>
          </cell>
          <cell r="DQ32">
            <v>3537.49</v>
          </cell>
          <cell r="DR32">
            <v>89827.94</v>
          </cell>
          <cell r="DS32">
            <v>686627.84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684755.82</v>
          </cell>
          <cell r="DZ32">
            <v>677148.29</v>
          </cell>
          <cell r="EA32">
            <v>154923.56</v>
          </cell>
          <cell r="EB32">
            <v>22.88</v>
          </cell>
          <cell r="EC32">
            <v>836</v>
          </cell>
          <cell r="ED32">
            <v>150</v>
          </cell>
          <cell r="EE32">
            <v>872</v>
          </cell>
          <cell r="EF32">
            <v>56390.97</v>
          </cell>
          <cell r="EG32">
            <v>206244.59</v>
          </cell>
          <cell r="EH32">
            <v>262635.56</v>
          </cell>
          <cell r="EI32">
            <v>38.35</v>
          </cell>
          <cell r="EJ32">
            <v>71469.97</v>
          </cell>
          <cell r="EK32">
            <v>6002.75</v>
          </cell>
          <cell r="EL32">
            <v>62916.1</v>
          </cell>
          <cell r="EM32">
            <v>2551.12</v>
          </cell>
          <cell r="EN32">
            <v>260084.44</v>
          </cell>
          <cell r="EO32">
            <v>37.98</v>
          </cell>
          <cell r="EP32">
            <v>13424</v>
          </cell>
          <cell r="EQ32">
            <v>1728</v>
          </cell>
          <cell r="ER32">
            <v>1647</v>
          </cell>
          <cell r="ES32">
            <v>13505</v>
          </cell>
          <cell r="ET32">
            <v>11.53</v>
          </cell>
          <cell r="EU32">
            <v>57</v>
          </cell>
          <cell r="EV32">
            <v>293</v>
          </cell>
          <cell r="EW32">
            <v>388</v>
          </cell>
          <cell r="EX32">
            <v>686627.86</v>
          </cell>
          <cell r="EY32">
            <v>67983.45</v>
          </cell>
          <cell r="EZ32">
            <v>2634.24</v>
          </cell>
          <cell r="FA32">
            <v>90565.89</v>
          </cell>
          <cell r="FB32">
            <v>666679.66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660231.91</v>
          </cell>
          <cell r="FI32">
            <v>654520.29</v>
          </cell>
          <cell r="FJ32">
            <v>150881.29</v>
          </cell>
          <cell r="FK32">
            <v>23.05</v>
          </cell>
          <cell r="FL32">
            <v>716</v>
          </cell>
          <cell r="FM32">
            <v>104</v>
          </cell>
          <cell r="FN32">
            <v>762</v>
          </cell>
          <cell r="FO32">
            <v>43264.76</v>
          </cell>
          <cell r="FP32">
            <v>185890.61</v>
          </cell>
          <cell r="FQ32">
            <v>229155.37</v>
          </cell>
          <cell r="FR32">
            <v>34.71</v>
          </cell>
          <cell r="FS32">
            <v>60026.42</v>
          </cell>
          <cell r="FT32">
            <v>2592.47</v>
          </cell>
          <cell r="FU32">
            <v>43813.96</v>
          </cell>
          <cell r="FV32">
            <v>13619.99</v>
          </cell>
          <cell r="FW32">
            <v>215535.38</v>
          </cell>
          <cell r="FX32">
            <v>32.65</v>
          </cell>
        </row>
        <row r="33">
          <cell r="D33" t="str">
            <v>12100</v>
          </cell>
          <cell r="E33">
            <v>200112</v>
          </cell>
          <cell r="F33">
            <v>5043</v>
          </cell>
          <cell r="G33">
            <v>10</v>
          </cell>
          <cell r="H33">
            <v>38</v>
          </cell>
          <cell r="I33">
            <v>5015</v>
          </cell>
          <cell r="J33">
            <v>9.03</v>
          </cell>
          <cell r="K33">
            <v>4</v>
          </cell>
          <cell r="L33">
            <v>3</v>
          </cell>
          <cell r="M33">
            <v>152</v>
          </cell>
          <cell r="N33">
            <v>99596.66</v>
          </cell>
          <cell r="O33">
            <v>154.96</v>
          </cell>
          <cell r="P33">
            <v>12849.46</v>
          </cell>
          <cell r="Q33">
            <v>487.43</v>
          </cell>
          <cell r="R33">
            <v>112113.65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7591.12</v>
          </cell>
          <cell r="Y33">
            <v>6132.27</v>
          </cell>
          <cell r="Z33">
            <v>1483.65</v>
          </cell>
          <cell r="AA33">
            <v>24.19</v>
          </cell>
          <cell r="AB33">
            <v>0</v>
          </cell>
          <cell r="AC33">
            <v>7</v>
          </cell>
          <cell r="AD33">
            <v>8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5624.28</v>
          </cell>
          <cell r="AJ33">
            <v>1533.95</v>
          </cell>
          <cell r="AK33">
            <v>0</v>
          </cell>
          <cell r="AL33">
            <v>4090.33</v>
          </cell>
          <cell r="AM33">
            <v>-4090.33</v>
          </cell>
          <cell r="AN33">
            <v>-53.88</v>
          </cell>
          <cell r="AO33">
            <v>5089</v>
          </cell>
          <cell r="AP33">
            <v>27</v>
          </cell>
          <cell r="AQ33">
            <v>73</v>
          </cell>
          <cell r="AR33">
            <v>5043</v>
          </cell>
          <cell r="AS33">
            <v>17.17</v>
          </cell>
          <cell r="AT33">
            <v>0</v>
          </cell>
          <cell r="AU33">
            <v>17</v>
          </cell>
          <cell r="AV33">
            <v>203</v>
          </cell>
          <cell r="AW33">
            <v>100639.54</v>
          </cell>
          <cell r="AX33">
            <v>474.58</v>
          </cell>
          <cell r="AY33">
            <v>183.86</v>
          </cell>
          <cell r="AZ33">
            <v>1701.31</v>
          </cell>
          <cell r="BA33">
            <v>99596.67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7976.02</v>
          </cell>
          <cell r="BH33">
            <v>6353.81</v>
          </cell>
          <cell r="BI33">
            <v>1478.15</v>
          </cell>
          <cell r="BJ33">
            <v>23.26</v>
          </cell>
          <cell r="BK33">
            <v>3</v>
          </cell>
          <cell r="BL33">
            <v>15</v>
          </cell>
          <cell r="BM33">
            <v>2</v>
          </cell>
          <cell r="BN33">
            <v>766.94</v>
          </cell>
          <cell r="BO33">
            <v>783.66</v>
          </cell>
          <cell r="BP33">
            <v>1550.6</v>
          </cell>
          <cell r="BQ33">
            <v>19.44</v>
          </cell>
          <cell r="BR33">
            <v>5624.28</v>
          </cell>
          <cell r="BS33">
            <v>5624.28</v>
          </cell>
          <cell r="BT33">
            <v>0</v>
          </cell>
          <cell r="BU33">
            <v>0</v>
          </cell>
          <cell r="BV33">
            <v>1550.6</v>
          </cell>
          <cell r="BW33">
            <v>19.44</v>
          </cell>
          <cell r="BX33">
            <v>5566</v>
          </cell>
          <cell r="BY33">
            <v>294</v>
          </cell>
          <cell r="BZ33">
            <v>845</v>
          </cell>
          <cell r="CA33">
            <v>5015</v>
          </cell>
          <cell r="CB33">
            <v>14.79</v>
          </cell>
          <cell r="CC33">
            <v>23</v>
          </cell>
          <cell r="CD33">
            <v>158</v>
          </cell>
          <cell r="CE33">
            <v>152</v>
          </cell>
          <cell r="CF33">
            <v>107926.42</v>
          </cell>
          <cell r="CG33">
            <v>4876.99</v>
          </cell>
          <cell r="CH33">
            <v>14530.7</v>
          </cell>
          <cell r="CI33">
            <v>15220.71</v>
          </cell>
          <cell r="CJ33">
            <v>112113.4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102400.87</v>
          </cell>
          <cell r="CQ33">
            <v>99314.74</v>
          </cell>
          <cell r="CR33">
            <v>22316.13</v>
          </cell>
          <cell r="CS33">
            <v>22.47</v>
          </cell>
          <cell r="CT33">
            <v>22</v>
          </cell>
          <cell r="CU33">
            <v>7</v>
          </cell>
          <cell r="CV33">
            <v>27</v>
          </cell>
          <cell r="CW33">
            <v>2709.85</v>
          </cell>
          <cell r="CX33">
            <v>29355.52</v>
          </cell>
          <cell r="CY33">
            <v>32065.37</v>
          </cell>
          <cell r="CZ33">
            <v>31.31</v>
          </cell>
          <cell r="DA33">
            <v>5373.72</v>
          </cell>
          <cell r="DB33">
            <v>1533.95</v>
          </cell>
          <cell r="DC33">
            <v>4546.6</v>
          </cell>
          <cell r="DD33">
            <v>-706.83</v>
          </cell>
          <cell r="DE33">
            <v>32772.2</v>
          </cell>
          <cell r="DF33">
            <v>32</v>
          </cell>
          <cell r="DG33">
            <v>6202</v>
          </cell>
          <cell r="DH33">
            <v>369</v>
          </cell>
          <cell r="DI33">
            <v>1005</v>
          </cell>
          <cell r="DJ33">
            <v>5566</v>
          </cell>
          <cell r="DK33">
            <v>15.74</v>
          </cell>
          <cell r="DL33">
            <v>28</v>
          </cell>
          <cell r="DM33">
            <v>131</v>
          </cell>
          <cell r="DN33">
            <v>369</v>
          </cell>
          <cell r="DO33">
            <v>117226.07</v>
          </cell>
          <cell r="DP33">
            <v>8159.72</v>
          </cell>
          <cell r="DQ33">
            <v>312.63</v>
          </cell>
          <cell r="DR33">
            <v>17772.11</v>
          </cell>
          <cell r="DS33">
            <v>107926.31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113759.94</v>
          </cell>
          <cell r="DZ33">
            <v>111537.07</v>
          </cell>
          <cell r="EA33">
            <v>24954.24</v>
          </cell>
          <cell r="EB33">
            <v>22.37</v>
          </cell>
          <cell r="EC33">
            <v>37</v>
          </cell>
          <cell r="ED33">
            <v>12</v>
          </cell>
          <cell r="EE33">
            <v>39</v>
          </cell>
          <cell r="EF33">
            <v>3839.81</v>
          </cell>
          <cell r="EG33">
            <v>16958.47</v>
          </cell>
          <cell r="EH33">
            <v>20798.28</v>
          </cell>
          <cell r="EI33">
            <v>18.28</v>
          </cell>
          <cell r="EJ33">
            <v>8686.89</v>
          </cell>
          <cell r="EK33">
            <v>1533.91</v>
          </cell>
          <cell r="EL33">
            <v>22044.43</v>
          </cell>
          <cell r="EM33">
            <v>-14891.45</v>
          </cell>
          <cell r="EN33">
            <v>35689.73</v>
          </cell>
          <cell r="EO33">
            <v>31.37</v>
          </cell>
          <cell r="EP33">
            <v>5566</v>
          </cell>
          <cell r="EQ33">
            <v>294</v>
          </cell>
          <cell r="ER33">
            <v>845</v>
          </cell>
          <cell r="ES33">
            <v>5015</v>
          </cell>
          <cell r="ET33">
            <v>14.79</v>
          </cell>
          <cell r="EU33">
            <v>23</v>
          </cell>
          <cell r="EV33">
            <v>158</v>
          </cell>
          <cell r="EW33">
            <v>152</v>
          </cell>
          <cell r="EX33">
            <v>107926.42</v>
          </cell>
          <cell r="EY33">
            <v>4876.99</v>
          </cell>
          <cell r="EZ33">
            <v>14530.7</v>
          </cell>
          <cell r="FA33">
            <v>15220.71</v>
          </cell>
          <cell r="FB33">
            <v>112113.4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102400.87</v>
          </cell>
          <cell r="FI33">
            <v>99314.74</v>
          </cell>
          <cell r="FJ33">
            <v>22316.13</v>
          </cell>
          <cell r="FK33">
            <v>22.47</v>
          </cell>
          <cell r="FL33">
            <v>22</v>
          </cell>
          <cell r="FM33">
            <v>7</v>
          </cell>
          <cell r="FN33">
            <v>27</v>
          </cell>
          <cell r="FO33">
            <v>2709.85</v>
          </cell>
          <cell r="FP33">
            <v>29355.52</v>
          </cell>
          <cell r="FQ33">
            <v>32065.37</v>
          </cell>
          <cell r="FR33">
            <v>31.31</v>
          </cell>
          <cell r="FS33">
            <v>5373.72</v>
          </cell>
          <cell r="FT33">
            <v>1533.95</v>
          </cell>
          <cell r="FU33">
            <v>4546.6</v>
          </cell>
          <cell r="FV33">
            <v>-706.83</v>
          </cell>
          <cell r="FW33">
            <v>32772.2</v>
          </cell>
          <cell r="FX33">
            <v>32</v>
          </cell>
        </row>
        <row r="34">
          <cell r="D34" t="str">
            <v>12400</v>
          </cell>
          <cell r="E34">
            <v>200112</v>
          </cell>
          <cell r="F34">
            <v>58</v>
          </cell>
          <cell r="G34">
            <v>0</v>
          </cell>
          <cell r="H34">
            <v>0</v>
          </cell>
          <cell r="I34">
            <v>58</v>
          </cell>
          <cell r="J34">
            <v>0</v>
          </cell>
          <cell r="K34">
            <v>0</v>
          </cell>
          <cell r="L34">
            <v>0</v>
          </cell>
          <cell r="M34">
            <v>3</v>
          </cell>
          <cell r="N34">
            <v>1487.36</v>
          </cell>
          <cell r="O34">
            <v>0</v>
          </cell>
          <cell r="P34">
            <v>746.16</v>
          </cell>
          <cell r="Q34">
            <v>0</v>
          </cell>
          <cell r="R34">
            <v>2233.52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116.23</v>
          </cell>
          <cell r="Y34">
            <v>86.39</v>
          </cell>
          <cell r="Z34">
            <v>19.79</v>
          </cell>
          <cell r="AA34">
            <v>22.91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57</v>
          </cell>
          <cell r="AP34">
            <v>1</v>
          </cell>
          <cell r="AQ34">
            <v>0</v>
          </cell>
          <cell r="AR34">
            <v>58</v>
          </cell>
          <cell r="AS34">
            <v>0</v>
          </cell>
          <cell r="AT34">
            <v>0</v>
          </cell>
          <cell r="AU34">
            <v>0</v>
          </cell>
          <cell r="AV34">
            <v>4</v>
          </cell>
          <cell r="AW34">
            <v>1462.87</v>
          </cell>
          <cell r="AX34">
            <v>17.9</v>
          </cell>
          <cell r="AY34">
            <v>6.6</v>
          </cell>
          <cell r="AZ34">
            <v>0</v>
          </cell>
          <cell r="BA34">
            <v>1487.37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149.83</v>
          </cell>
          <cell r="BH34">
            <v>255.14</v>
          </cell>
          <cell r="BI34">
            <v>60.74</v>
          </cell>
          <cell r="BJ34">
            <v>23.81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59</v>
          </cell>
          <cell r="BY34">
            <v>7</v>
          </cell>
          <cell r="BZ34">
            <v>8</v>
          </cell>
          <cell r="CA34">
            <v>58</v>
          </cell>
          <cell r="CB34">
            <v>12.8</v>
          </cell>
          <cell r="CC34">
            <v>1</v>
          </cell>
          <cell r="CD34">
            <v>1</v>
          </cell>
          <cell r="CE34">
            <v>3</v>
          </cell>
          <cell r="CF34">
            <v>1538.18</v>
          </cell>
          <cell r="CG34">
            <v>74.3</v>
          </cell>
          <cell r="CH34">
            <v>787.26</v>
          </cell>
          <cell r="CI34">
            <v>166.22</v>
          </cell>
          <cell r="CJ34">
            <v>2233.52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1435.17</v>
          </cell>
          <cell r="CQ34">
            <v>1429.89</v>
          </cell>
          <cell r="CR34">
            <v>321.11</v>
          </cell>
          <cell r="CS34">
            <v>22.46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54</v>
          </cell>
          <cell r="DH34">
            <v>10</v>
          </cell>
          <cell r="DI34">
            <v>5</v>
          </cell>
          <cell r="DJ34">
            <v>59</v>
          </cell>
          <cell r="DK34">
            <v>8.47</v>
          </cell>
          <cell r="DL34">
            <v>0</v>
          </cell>
          <cell r="DM34">
            <v>1</v>
          </cell>
          <cell r="DN34">
            <v>5</v>
          </cell>
          <cell r="DO34">
            <v>1391.09</v>
          </cell>
          <cell r="DP34">
            <v>268.69</v>
          </cell>
          <cell r="DQ34">
            <v>5.16</v>
          </cell>
          <cell r="DR34">
            <v>126.76</v>
          </cell>
          <cell r="DS34">
            <v>1538.18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1470.48</v>
          </cell>
          <cell r="DZ34">
            <v>1504.88</v>
          </cell>
          <cell r="EA34">
            <v>337.34</v>
          </cell>
          <cell r="EB34">
            <v>22.42</v>
          </cell>
          <cell r="EC34">
            <v>1</v>
          </cell>
          <cell r="ED34">
            <v>0</v>
          </cell>
          <cell r="EE34">
            <v>1</v>
          </cell>
          <cell r="EF34">
            <v>0</v>
          </cell>
          <cell r="EG34">
            <v>255.65</v>
          </cell>
          <cell r="EH34">
            <v>255.65</v>
          </cell>
          <cell r="EI34">
            <v>17.39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255.65</v>
          </cell>
          <cell r="EO34">
            <v>17.39</v>
          </cell>
          <cell r="EP34">
            <v>59</v>
          </cell>
          <cell r="EQ34">
            <v>7</v>
          </cell>
          <cell r="ER34">
            <v>8</v>
          </cell>
          <cell r="ES34">
            <v>58</v>
          </cell>
          <cell r="ET34">
            <v>12.8</v>
          </cell>
          <cell r="EU34">
            <v>1</v>
          </cell>
          <cell r="EV34">
            <v>1</v>
          </cell>
          <cell r="EW34">
            <v>3</v>
          </cell>
          <cell r="EX34">
            <v>1538.18</v>
          </cell>
          <cell r="EY34">
            <v>74.3</v>
          </cell>
          <cell r="EZ34">
            <v>787.26</v>
          </cell>
          <cell r="FA34">
            <v>166.22</v>
          </cell>
          <cell r="FB34">
            <v>2233.52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1435.17</v>
          </cell>
          <cell r="FI34">
            <v>1429.89</v>
          </cell>
          <cell r="FJ34">
            <v>321.11</v>
          </cell>
          <cell r="FK34">
            <v>22.46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0</v>
          </cell>
        </row>
        <row r="35">
          <cell r="D35" t="str">
            <v>13100</v>
          </cell>
          <cell r="E35">
            <v>200112</v>
          </cell>
          <cell r="F35">
            <v>54768</v>
          </cell>
          <cell r="G35">
            <v>456</v>
          </cell>
          <cell r="H35">
            <v>258</v>
          </cell>
          <cell r="I35">
            <v>54966</v>
          </cell>
          <cell r="J35">
            <v>5.63</v>
          </cell>
          <cell r="K35">
            <v>31</v>
          </cell>
          <cell r="L35">
            <v>20</v>
          </cell>
          <cell r="M35">
            <v>1176</v>
          </cell>
          <cell r="N35">
            <v>4610014.6</v>
          </cell>
          <cell r="O35">
            <v>38898.1</v>
          </cell>
          <cell r="P35">
            <v>683.68</v>
          </cell>
          <cell r="Q35">
            <v>20637.66</v>
          </cell>
          <cell r="R35">
            <v>4628958.72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381614.65</v>
          </cell>
          <cell r="Y35">
            <v>379313.66</v>
          </cell>
          <cell r="Z35">
            <v>87398.44</v>
          </cell>
          <cell r="AA35">
            <v>23.04</v>
          </cell>
          <cell r="AB35">
            <v>171</v>
          </cell>
          <cell r="AC35">
            <v>721</v>
          </cell>
          <cell r="AD35">
            <v>655</v>
          </cell>
          <cell r="AE35">
            <v>40403.32</v>
          </cell>
          <cell r="AF35">
            <v>107974.99</v>
          </cell>
          <cell r="AG35">
            <v>148378.31</v>
          </cell>
          <cell r="AH35">
            <v>38.88</v>
          </cell>
          <cell r="AI35">
            <v>586603.16</v>
          </cell>
          <cell r="AJ35">
            <v>274479.34</v>
          </cell>
          <cell r="AK35">
            <v>2436</v>
          </cell>
          <cell r="AL35">
            <v>309687.82</v>
          </cell>
          <cell r="AM35">
            <v>-161309.51</v>
          </cell>
          <cell r="AN35">
            <v>-42.27</v>
          </cell>
          <cell r="AO35">
            <v>54851</v>
          </cell>
          <cell r="AP35">
            <v>537</v>
          </cell>
          <cell r="AQ35">
            <v>620</v>
          </cell>
          <cell r="AR35">
            <v>54768</v>
          </cell>
          <cell r="AS35">
            <v>13.5</v>
          </cell>
          <cell r="AT35">
            <v>8</v>
          </cell>
          <cell r="AU35">
            <v>93</v>
          </cell>
          <cell r="AV35">
            <v>1448</v>
          </cell>
          <cell r="AW35">
            <v>4614867.47</v>
          </cell>
          <cell r="AX35">
            <v>47457.1</v>
          </cell>
          <cell r="AY35">
            <v>1319.92</v>
          </cell>
          <cell r="AZ35">
            <v>53629.94</v>
          </cell>
          <cell r="BA35">
            <v>4610014.55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371396.48</v>
          </cell>
          <cell r="BH35">
            <v>337462.41</v>
          </cell>
          <cell r="BI35">
            <v>77854.25</v>
          </cell>
          <cell r="BJ35">
            <v>23.07</v>
          </cell>
          <cell r="BK35">
            <v>196</v>
          </cell>
          <cell r="BL35">
            <v>1205</v>
          </cell>
          <cell r="BM35">
            <v>201</v>
          </cell>
          <cell r="BN35">
            <v>26354</v>
          </cell>
          <cell r="BO35">
            <v>179678.08</v>
          </cell>
          <cell r="BP35">
            <v>206032.08</v>
          </cell>
          <cell r="BQ35">
            <v>55.47</v>
          </cell>
          <cell r="BR35">
            <v>558876.03</v>
          </cell>
          <cell r="BS35">
            <v>586603.16</v>
          </cell>
          <cell r="BT35">
            <v>9746.37</v>
          </cell>
          <cell r="BU35">
            <v>-37473.5</v>
          </cell>
          <cell r="BV35">
            <v>243505.58</v>
          </cell>
          <cell r="BW35">
            <v>65.56</v>
          </cell>
          <cell r="BX35">
            <v>54874</v>
          </cell>
          <cell r="BY35">
            <v>5422</v>
          </cell>
          <cell r="BZ35">
            <v>5330</v>
          </cell>
          <cell r="CA35">
            <v>54966</v>
          </cell>
          <cell r="CB35">
            <v>9.26</v>
          </cell>
          <cell r="CC35">
            <v>220</v>
          </cell>
          <cell r="CD35">
            <v>938</v>
          </cell>
          <cell r="CE35">
            <v>1176</v>
          </cell>
          <cell r="CF35">
            <v>4581704.47</v>
          </cell>
          <cell r="CG35">
            <v>457560.52</v>
          </cell>
          <cell r="CH35">
            <v>25466.77</v>
          </cell>
          <cell r="CI35">
            <v>435772.96</v>
          </cell>
          <cell r="CJ35">
            <v>4628958.8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4555748.28</v>
          </cell>
          <cell r="CQ35">
            <v>4591273.66</v>
          </cell>
          <cell r="CR35">
            <v>1057491.13</v>
          </cell>
          <cell r="CS35">
            <v>23.03</v>
          </cell>
          <cell r="CT35">
            <v>2931</v>
          </cell>
          <cell r="CU35">
            <v>721</v>
          </cell>
          <cell r="CV35">
            <v>3125</v>
          </cell>
          <cell r="CW35">
            <v>746371.11</v>
          </cell>
          <cell r="CX35">
            <v>1437185.74</v>
          </cell>
          <cell r="CY35">
            <v>2183556.85</v>
          </cell>
          <cell r="CZ35">
            <v>47.93</v>
          </cell>
          <cell r="DA35">
            <v>1012416.45</v>
          </cell>
          <cell r="DB35">
            <v>274479.34</v>
          </cell>
          <cell r="DC35">
            <v>558244.66</v>
          </cell>
          <cell r="DD35">
            <v>179692.45</v>
          </cell>
          <cell r="DE35">
            <v>2003864.4</v>
          </cell>
          <cell r="DF35">
            <v>43.99</v>
          </cell>
          <cell r="DG35">
            <v>54938</v>
          </cell>
          <cell r="DH35">
            <v>4672</v>
          </cell>
          <cell r="DI35">
            <v>4736</v>
          </cell>
          <cell r="DJ35">
            <v>54874</v>
          </cell>
          <cell r="DK35">
            <v>8.27</v>
          </cell>
          <cell r="DL35">
            <v>244</v>
          </cell>
          <cell r="DM35">
            <v>796</v>
          </cell>
          <cell r="DN35">
            <v>2142</v>
          </cell>
          <cell r="DO35">
            <v>4559654.03</v>
          </cell>
          <cell r="DP35">
            <v>388938.13</v>
          </cell>
          <cell r="DQ35">
            <v>15972.92</v>
          </cell>
          <cell r="DR35">
            <v>382862.74</v>
          </cell>
          <cell r="DS35">
            <v>4581702.34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4531729.62</v>
          </cell>
          <cell r="DZ35">
            <v>4515722.72</v>
          </cell>
          <cell r="EA35">
            <v>1037057.6</v>
          </cell>
          <cell r="EB35">
            <v>22.97</v>
          </cell>
          <cell r="EC35">
            <v>3513</v>
          </cell>
          <cell r="ED35">
            <v>915</v>
          </cell>
          <cell r="EE35">
            <v>3733</v>
          </cell>
          <cell r="EF35">
            <v>695478.99</v>
          </cell>
          <cell r="EG35">
            <v>1917818.67</v>
          </cell>
          <cell r="EH35">
            <v>2613297.66</v>
          </cell>
          <cell r="EI35">
            <v>57.67</v>
          </cell>
          <cell r="EJ35">
            <v>1384755.95</v>
          </cell>
          <cell r="EK35">
            <v>319463.23</v>
          </cell>
          <cell r="EL35">
            <v>804624.64</v>
          </cell>
          <cell r="EM35">
            <v>260668.08</v>
          </cell>
          <cell r="EN35">
            <v>2352629.58</v>
          </cell>
          <cell r="EO35">
            <v>51.91</v>
          </cell>
          <cell r="EP35">
            <v>54874</v>
          </cell>
          <cell r="EQ35">
            <v>5422</v>
          </cell>
          <cell r="ER35">
            <v>5330</v>
          </cell>
          <cell r="ES35">
            <v>54966</v>
          </cell>
          <cell r="ET35">
            <v>9.26</v>
          </cell>
          <cell r="EU35">
            <v>220</v>
          </cell>
          <cell r="EV35">
            <v>938</v>
          </cell>
          <cell r="EW35">
            <v>1176</v>
          </cell>
          <cell r="EX35">
            <v>4581704.47</v>
          </cell>
          <cell r="EY35">
            <v>457560.52</v>
          </cell>
          <cell r="EZ35">
            <v>25466.77</v>
          </cell>
          <cell r="FA35">
            <v>435772.96</v>
          </cell>
          <cell r="FB35">
            <v>4628958.8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4555748.28</v>
          </cell>
          <cell r="FI35">
            <v>4591273.66</v>
          </cell>
          <cell r="FJ35">
            <v>1057491.13</v>
          </cell>
          <cell r="FK35">
            <v>23.03</v>
          </cell>
          <cell r="FL35">
            <v>2931</v>
          </cell>
          <cell r="FM35">
            <v>721</v>
          </cell>
          <cell r="FN35">
            <v>3125</v>
          </cell>
          <cell r="FO35">
            <v>746371.11</v>
          </cell>
          <cell r="FP35">
            <v>1437185.74</v>
          </cell>
          <cell r="FQ35">
            <v>2183556.85</v>
          </cell>
          <cell r="FR35">
            <v>47.93</v>
          </cell>
          <cell r="FS35">
            <v>1012416.45</v>
          </cell>
          <cell r="FT35">
            <v>274479.34</v>
          </cell>
          <cell r="FU35">
            <v>558244.66</v>
          </cell>
          <cell r="FV35">
            <v>179692.45</v>
          </cell>
          <cell r="FW35">
            <v>2003864.4</v>
          </cell>
          <cell r="FX35">
            <v>43.99</v>
          </cell>
        </row>
        <row r="36">
          <cell r="D36" t="str">
            <v>13200</v>
          </cell>
          <cell r="E36">
            <v>200112</v>
          </cell>
          <cell r="F36">
            <v>1392</v>
          </cell>
          <cell r="G36">
            <v>60</v>
          </cell>
          <cell r="H36">
            <v>9</v>
          </cell>
          <cell r="I36">
            <v>1443</v>
          </cell>
          <cell r="J36">
            <v>7.59</v>
          </cell>
          <cell r="K36">
            <v>2</v>
          </cell>
          <cell r="L36">
            <v>1</v>
          </cell>
          <cell r="M36">
            <v>49</v>
          </cell>
          <cell r="N36">
            <v>18001.57</v>
          </cell>
          <cell r="O36">
            <v>546</v>
          </cell>
          <cell r="P36">
            <v>-4.58</v>
          </cell>
          <cell r="Q36">
            <v>75</v>
          </cell>
          <cell r="R36">
            <v>18467.99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1461.9</v>
          </cell>
          <cell r="Y36">
            <v>1790.72</v>
          </cell>
          <cell r="Z36">
            <v>424.38</v>
          </cell>
          <cell r="AA36">
            <v>23.7</v>
          </cell>
          <cell r="AB36">
            <v>0</v>
          </cell>
          <cell r="AC36">
            <v>3</v>
          </cell>
          <cell r="AD36">
            <v>1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357.9</v>
          </cell>
          <cell r="AJ36">
            <v>0</v>
          </cell>
          <cell r="AK36">
            <v>0</v>
          </cell>
          <cell r="AL36">
            <v>357.9</v>
          </cell>
          <cell r="AM36">
            <v>-357.9</v>
          </cell>
          <cell r="AN36">
            <v>-24.48</v>
          </cell>
          <cell r="AO36">
            <v>1305</v>
          </cell>
          <cell r="AP36">
            <v>93</v>
          </cell>
          <cell r="AQ36">
            <v>6</v>
          </cell>
          <cell r="AR36">
            <v>1392</v>
          </cell>
          <cell r="AS36">
            <v>5.33</v>
          </cell>
          <cell r="AT36">
            <v>0</v>
          </cell>
          <cell r="AU36">
            <v>3</v>
          </cell>
          <cell r="AV36">
            <v>58</v>
          </cell>
          <cell r="AW36">
            <v>17281.54</v>
          </cell>
          <cell r="AX36">
            <v>839.15</v>
          </cell>
          <cell r="AY36">
            <v>-18.71</v>
          </cell>
          <cell r="AZ36">
            <v>100.43</v>
          </cell>
          <cell r="BA36">
            <v>18001.55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1381.37</v>
          </cell>
          <cell r="BH36">
            <v>1447.57</v>
          </cell>
          <cell r="BI36">
            <v>345.52</v>
          </cell>
          <cell r="BJ36">
            <v>23.87</v>
          </cell>
          <cell r="BK36">
            <v>1</v>
          </cell>
          <cell r="BL36">
            <v>4</v>
          </cell>
          <cell r="BM36">
            <v>0</v>
          </cell>
          <cell r="BN36">
            <v>7669.38</v>
          </cell>
          <cell r="BO36">
            <v>10225.84</v>
          </cell>
          <cell r="BP36">
            <v>17895.22</v>
          </cell>
          <cell r="BQ36">
            <v>1295.47</v>
          </cell>
          <cell r="BR36">
            <v>357.9</v>
          </cell>
          <cell r="BS36">
            <v>357.9</v>
          </cell>
          <cell r="BT36">
            <v>0</v>
          </cell>
          <cell r="BU36">
            <v>0</v>
          </cell>
          <cell r="BV36">
            <v>17895.22</v>
          </cell>
          <cell r="BW36">
            <v>1295.47</v>
          </cell>
          <cell r="BX36">
            <v>867</v>
          </cell>
          <cell r="BY36">
            <v>680</v>
          </cell>
          <cell r="BZ36">
            <v>104</v>
          </cell>
          <cell r="CA36">
            <v>1443</v>
          </cell>
          <cell r="CB36">
            <v>8.62</v>
          </cell>
          <cell r="CC36">
            <v>11</v>
          </cell>
          <cell r="CD36">
            <v>19</v>
          </cell>
          <cell r="CE36">
            <v>49</v>
          </cell>
          <cell r="CF36">
            <v>13673.84</v>
          </cell>
          <cell r="CG36">
            <v>6470.5</v>
          </cell>
          <cell r="CH36">
            <v>-248.13</v>
          </cell>
          <cell r="CI36">
            <v>1428.23</v>
          </cell>
          <cell r="CJ36">
            <v>18467.98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14772.54</v>
          </cell>
          <cell r="CQ36">
            <v>16764.3</v>
          </cell>
          <cell r="CR36">
            <v>3951.51</v>
          </cell>
          <cell r="CS36">
            <v>23.57</v>
          </cell>
          <cell r="CT36">
            <v>4</v>
          </cell>
          <cell r="CU36">
            <v>3</v>
          </cell>
          <cell r="CV36">
            <v>2</v>
          </cell>
          <cell r="CW36">
            <v>17895.22</v>
          </cell>
          <cell r="CX36">
            <v>10828.65</v>
          </cell>
          <cell r="CY36">
            <v>28723.87</v>
          </cell>
          <cell r="CZ36">
            <v>194.44</v>
          </cell>
          <cell r="DA36">
            <v>357.9</v>
          </cell>
          <cell r="DB36">
            <v>0</v>
          </cell>
          <cell r="DC36">
            <v>0</v>
          </cell>
          <cell r="DD36">
            <v>357.9</v>
          </cell>
          <cell r="DE36">
            <v>28365.97</v>
          </cell>
          <cell r="DF36">
            <v>192.02</v>
          </cell>
          <cell r="DG36">
            <v>745</v>
          </cell>
          <cell r="DH36">
            <v>193</v>
          </cell>
          <cell r="DI36">
            <v>71</v>
          </cell>
          <cell r="DJ36">
            <v>867</v>
          </cell>
          <cell r="DK36">
            <v>8.44</v>
          </cell>
          <cell r="DL36">
            <v>4</v>
          </cell>
          <cell r="DM36">
            <v>14</v>
          </cell>
          <cell r="DN36">
            <v>52</v>
          </cell>
          <cell r="DO36">
            <v>11333.38</v>
          </cell>
          <cell r="DP36">
            <v>3207.14</v>
          </cell>
          <cell r="DQ36">
            <v>83.34</v>
          </cell>
          <cell r="DR36">
            <v>950.01</v>
          </cell>
          <cell r="DS36">
            <v>13673.85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11978.97</v>
          </cell>
          <cell r="DZ36">
            <v>12351.28</v>
          </cell>
          <cell r="EA36">
            <v>2894.7</v>
          </cell>
          <cell r="EB36">
            <v>23.44</v>
          </cell>
          <cell r="EC36">
            <v>2</v>
          </cell>
          <cell r="ED36">
            <v>1</v>
          </cell>
          <cell r="EE36">
            <v>3</v>
          </cell>
          <cell r="EF36">
            <v>357.9</v>
          </cell>
          <cell r="EG36">
            <v>0</v>
          </cell>
          <cell r="EH36">
            <v>357.9</v>
          </cell>
          <cell r="EI36">
            <v>2.99</v>
          </cell>
          <cell r="EJ36">
            <v>1022.58</v>
          </cell>
          <cell r="EK36">
            <v>0</v>
          </cell>
          <cell r="EL36">
            <v>0</v>
          </cell>
          <cell r="EM36">
            <v>1022.58</v>
          </cell>
          <cell r="EN36">
            <v>-664.68</v>
          </cell>
          <cell r="EO36">
            <v>-5.55</v>
          </cell>
          <cell r="EP36">
            <v>867</v>
          </cell>
          <cell r="EQ36">
            <v>680</v>
          </cell>
          <cell r="ER36">
            <v>104</v>
          </cell>
          <cell r="ES36">
            <v>1443</v>
          </cell>
          <cell r="ET36">
            <v>8.62</v>
          </cell>
          <cell r="EU36">
            <v>11</v>
          </cell>
          <cell r="EV36">
            <v>19</v>
          </cell>
          <cell r="EW36">
            <v>49</v>
          </cell>
          <cell r="EX36">
            <v>13673.84</v>
          </cell>
          <cell r="EY36">
            <v>6470.5</v>
          </cell>
          <cell r="EZ36">
            <v>-248.13</v>
          </cell>
          <cell r="FA36">
            <v>1428.23</v>
          </cell>
          <cell r="FB36">
            <v>18467.98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14772.54</v>
          </cell>
          <cell r="FI36">
            <v>16764.3</v>
          </cell>
          <cell r="FJ36">
            <v>3951.51</v>
          </cell>
          <cell r="FK36">
            <v>23.57</v>
          </cell>
          <cell r="FL36">
            <v>4</v>
          </cell>
          <cell r="FM36">
            <v>3</v>
          </cell>
          <cell r="FN36">
            <v>2</v>
          </cell>
          <cell r="FO36">
            <v>17895.22</v>
          </cell>
          <cell r="FP36">
            <v>10828.65</v>
          </cell>
          <cell r="FQ36">
            <v>28723.87</v>
          </cell>
          <cell r="FR36">
            <v>194.44</v>
          </cell>
          <cell r="FS36">
            <v>357.9</v>
          </cell>
          <cell r="FT36">
            <v>0</v>
          </cell>
          <cell r="FU36">
            <v>0</v>
          </cell>
          <cell r="FV36">
            <v>357.9</v>
          </cell>
          <cell r="FW36">
            <v>28365.97</v>
          </cell>
          <cell r="FX36">
            <v>192.02</v>
          </cell>
        </row>
        <row r="37">
          <cell r="D37" t="str">
            <v>14100</v>
          </cell>
          <cell r="E37">
            <v>200112</v>
          </cell>
          <cell r="F37">
            <v>10303</v>
          </cell>
          <cell r="G37">
            <v>178</v>
          </cell>
          <cell r="H37">
            <v>62</v>
          </cell>
          <cell r="I37">
            <v>10419</v>
          </cell>
          <cell r="J37">
            <v>7.16</v>
          </cell>
          <cell r="K37">
            <v>3</v>
          </cell>
          <cell r="L37">
            <v>2</v>
          </cell>
          <cell r="M37">
            <v>149</v>
          </cell>
          <cell r="N37">
            <v>2056600.64</v>
          </cell>
          <cell r="O37">
            <v>31430.47</v>
          </cell>
          <cell r="P37">
            <v>98790.2</v>
          </cell>
          <cell r="Q37">
            <v>13150.14</v>
          </cell>
          <cell r="R37">
            <v>2173671.17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189397.96</v>
          </cell>
          <cell r="Y37">
            <v>260485.8</v>
          </cell>
          <cell r="Z37">
            <v>58802.67</v>
          </cell>
          <cell r="AA37">
            <v>22.57</v>
          </cell>
          <cell r="AB37">
            <v>39</v>
          </cell>
          <cell r="AC37">
            <v>198</v>
          </cell>
          <cell r="AD37">
            <v>183</v>
          </cell>
          <cell r="AE37">
            <v>185112.95</v>
          </cell>
          <cell r="AF37">
            <v>32379.11</v>
          </cell>
          <cell r="AG37">
            <v>217492.06</v>
          </cell>
          <cell r="AH37">
            <v>114.83</v>
          </cell>
          <cell r="AI37">
            <v>205187.62</v>
          </cell>
          <cell r="AJ37">
            <v>49711.43</v>
          </cell>
          <cell r="AK37">
            <v>24334.35</v>
          </cell>
          <cell r="AL37">
            <v>131141.84</v>
          </cell>
          <cell r="AM37">
            <v>86350.22</v>
          </cell>
          <cell r="AN37">
            <v>45.59</v>
          </cell>
          <cell r="AO37">
            <v>10206</v>
          </cell>
          <cell r="AP37">
            <v>204</v>
          </cell>
          <cell r="AQ37">
            <v>107</v>
          </cell>
          <cell r="AR37">
            <v>10303</v>
          </cell>
          <cell r="AS37">
            <v>12.46</v>
          </cell>
          <cell r="AT37">
            <v>1</v>
          </cell>
          <cell r="AU37">
            <v>7</v>
          </cell>
          <cell r="AV37">
            <v>196</v>
          </cell>
          <cell r="AW37">
            <v>2042986.79</v>
          </cell>
          <cell r="AX37">
            <v>33449.17</v>
          </cell>
          <cell r="AY37">
            <v>976.76</v>
          </cell>
          <cell r="AZ37">
            <v>20812.23</v>
          </cell>
          <cell r="BA37">
            <v>2056600.49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166718.31</v>
          </cell>
          <cell r="BH37">
            <v>150469.89</v>
          </cell>
          <cell r="BI37">
            <v>34448.37</v>
          </cell>
          <cell r="BJ37">
            <v>22.89</v>
          </cell>
          <cell r="BK37">
            <v>54</v>
          </cell>
          <cell r="BL37">
            <v>342</v>
          </cell>
          <cell r="BM37">
            <v>67</v>
          </cell>
          <cell r="BN37">
            <v>16861.8</v>
          </cell>
          <cell r="BO37">
            <v>68128.56</v>
          </cell>
          <cell r="BP37">
            <v>84990.36</v>
          </cell>
          <cell r="BQ37">
            <v>50.98</v>
          </cell>
          <cell r="BR37">
            <v>199716.8</v>
          </cell>
          <cell r="BS37">
            <v>205187.62</v>
          </cell>
          <cell r="BT37">
            <v>3718.85</v>
          </cell>
          <cell r="BU37">
            <v>-9189.67</v>
          </cell>
          <cell r="BV37">
            <v>94180.03</v>
          </cell>
          <cell r="BW37">
            <v>56.49</v>
          </cell>
          <cell r="BX37">
            <v>9765</v>
          </cell>
          <cell r="BY37">
            <v>1485</v>
          </cell>
          <cell r="BZ37">
            <v>831</v>
          </cell>
          <cell r="CA37">
            <v>10419</v>
          </cell>
          <cell r="CB37">
            <v>7.91</v>
          </cell>
          <cell r="CC37">
            <v>18</v>
          </cell>
          <cell r="CD37">
            <v>55</v>
          </cell>
          <cell r="CE37">
            <v>149</v>
          </cell>
          <cell r="CF37">
            <v>1980594.92</v>
          </cell>
          <cell r="CG37">
            <v>265080.9</v>
          </cell>
          <cell r="CH37">
            <v>103564.85</v>
          </cell>
          <cell r="CI37">
            <v>175569.42</v>
          </cell>
          <cell r="CJ37">
            <v>2173671.25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2023425.14</v>
          </cell>
          <cell r="CQ37">
            <v>2067782.44</v>
          </cell>
          <cell r="CR37">
            <v>466355.88</v>
          </cell>
          <cell r="CS37">
            <v>22.55</v>
          </cell>
          <cell r="CT37">
            <v>595</v>
          </cell>
          <cell r="CU37">
            <v>198</v>
          </cell>
          <cell r="CV37">
            <v>733</v>
          </cell>
          <cell r="CW37">
            <v>458963.47</v>
          </cell>
          <cell r="CX37">
            <v>499992.53</v>
          </cell>
          <cell r="CY37">
            <v>958956</v>
          </cell>
          <cell r="CZ37">
            <v>47.39</v>
          </cell>
          <cell r="DA37">
            <v>512252.97</v>
          </cell>
          <cell r="DB37">
            <v>49711.43</v>
          </cell>
          <cell r="DC37">
            <v>382157.12</v>
          </cell>
          <cell r="DD37">
            <v>80384.42</v>
          </cell>
          <cell r="DE37">
            <v>878571.58</v>
          </cell>
          <cell r="DF37">
            <v>43.42</v>
          </cell>
          <cell r="DG37">
            <v>9694</v>
          </cell>
          <cell r="DH37">
            <v>799</v>
          </cell>
          <cell r="DI37">
            <v>728</v>
          </cell>
          <cell r="DJ37">
            <v>9765</v>
          </cell>
          <cell r="DK37">
            <v>7.21</v>
          </cell>
          <cell r="DL37">
            <v>5</v>
          </cell>
          <cell r="DM37">
            <v>31</v>
          </cell>
          <cell r="DN37">
            <v>303</v>
          </cell>
          <cell r="DO37">
            <v>1994347.68</v>
          </cell>
          <cell r="DP37">
            <v>147624.29</v>
          </cell>
          <cell r="DQ37">
            <v>-105.34</v>
          </cell>
          <cell r="DR37">
            <v>161271.79</v>
          </cell>
          <cell r="DS37">
            <v>1980594.84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1995075.9</v>
          </cell>
          <cell r="DZ37">
            <v>1986774.82</v>
          </cell>
          <cell r="EA37">
            <v>443708.46</v>
          </cell>
          <cell r="EB37">
            <v>22.33</v>
          </cell>
          <cell r="EC37">
            <v>978</v>
          </cell>
          <cell r="ED37">
            <v>336</v>
          </cell>
          <cell r="EE37">
            <v>1072</v>
          </cell>
          <cell r="EF37">
            <v>426537.99</v>
          </cell>
          <cell r="EG37">
            <v>765410.07</v>
          </cell>
          <cell r="EH37">
            <v>1191948.06</v>
          </cell>
          <cell r="EI37">
            <v>59.74</v>
          </cell>
          <cell r="EJ37">
            <v>685495.56</v>
          </cell>
          <cell r="EK37">
            <v>95103.74</v>
          </cell>
          <cell r="EL37">
            <v>793277.23</v>
          </cell>
          <cell r="EM37">
            <v>-202885.41</v>
          </cell>
          <cell r="EN37">
            <v>1394833.47</v>
          </cell>
          <cell r="EO37">
            <v>69.91</v>
          </cell>
          <cell r="EP37">
            <v>9765</v>
          </cell>
          <cell r="EQ37">
            <v>1485</v>
          </cell>
          <cell r="ER37">
            <v>831</v>
          </cell>
          <cell r="ES37">
            <v>10419</v>
          </cell>
          <cell r="ET37">
            <v>7.91</v>
          </cell>
          <cell r="EU37">
            <v>18</v>
          </cell>
          <cell r="EV37">
            <v>55</v>
          </cell>
          <cell r="EW37">
            <v>149</v>
          </cell>
          <cell r="EX37">
            <v>1980594.92</v>
          </cell>
          <cell r="EY37">
            <v>265080.9</v>
          </cell>
          <cell r="EZ37">
            <v>103564.85</v>
          </cell>
          <cell r="FA37">
            <v>175569.42</v>
          </cell>
          <cell r="FB37">
            <v>2173671.25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2023425.14</v>
          </cell>
          <cell r="FI37">
            <v>2067782.44</v>
          </cell>
          <cell r="FJ37">
            <v>466355.88</v>
          </cell>
          <cell r="FK37">
            <v>22.55</v>
          </cell>
          <cell r="FL37">
            <v>595</v>
          </cell>
          <cell r="FM37">
            <v>198</v>
          </cell>
          <cell r="FN37">
            <v>733</v>
          </cell>
          <cell r="FO37">
            <v>458963.47</v>
          </cell>
          <cell r="FP37">
            <v>499992.53</v>
          </cell>
          <cell r="FQ37">
            <v>958956</v>
          </cell>
          <cell r="FR37">
            <v>47.39</v>
          </cell>
          <cell r="FS37">
            <v>512252.97</v>
          </cell>
          <cell r="FT37">
            <v>49711.43</v>
          </cell>
          <cell r="FU37">
            <v>382157.12</v>
          </cell>
          <cell r="FV37">
            <v>80384.42</v>
          </cell>
          <cell r="FW37">
            <v>878571.58</v>
          </cell>
          <cell r="FX37">
            <v>43.42</v>
          </cell>
        </row>
        <row r="38">
          <cell r="D38" t="str">
            <v>14101</v>
          </cell>
          <cell r="E38">
            <v>200112</v>
          </cell>
          <cell r="F38">
            <v>1835</v>
          </cell>
          <cell r="G38">
            <v>16</v>
          </cell>
          <cell r="H38">
            <v>16</v>
          </cell>
          <cell r="I38">
            <v>1835</v>
          </cell>
          <cell r="J38">
            <v>10.42</v>
          </cell>
          <cell r="K38">
            <v>0</v>
          </cell>
          <cell r="L38">
            <v>0</v>
          </cell>
          <cell r="M38">
            <v>20</v>
          </cell>
          <cell r="N38">
            <v>290107.06</v>
          </cell>
          <cell r="O38">
            <v>2481.61</v>
          </cell>
          <cell r="P38">
            <v>6408.34</v>
          </cell>
          <cell r="Q38">
            <v>3712.03</v>
          </cell>
          <cell r="R38">
            <v>295284.98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25568.86</v>
          </cell>
          <cell r="Y38">
            <v>30902.75</v>
          </cell>
          <cell r="Z38">
            <v>6867.85</v>
          </cell>
          <cell r="AA38">
            <v>22.22</v>
          </cell>
          <cell r="AB38">
            <v>9</v>
          </cell>
          <cell r="AC38">
            <v>38</v>
          </cell>
          <cell r="AD38">
            <v>35</v>
          </cell>
          <cell r="AE38">
            <v>-20473.67</v>
          </cell>
          <cell r="AF38">
            <v>14611.5</v>
          </cell>
          <cell r="AG38">
            <v>-5862.17</v>
          </cell>
          <cell r="AH38">
            <v>-22.93</v>
          </cell>
          <cell r="AI38">
            <v>17103.06</v>
          </cell>
          <cell r="AJ38">
            <v>1467.37</v>
          </cell>
          <cell r="AK38">
            <v>1445.84</v>
          </cell>
          <cell r="AL38">
            <v>14189.85</v>
          </cell>
          <cell r="AM38">
            <v>-20052.02</v>
          </cell>
          <cell r="AN38">
            <v>-78.42</v>
          </cell>
          <cell r="AO38">
            <v>1829</v>
          </cell>
          <cell r="AP38">
            <v>19</v>
          </cell>
          <cell r="AQ38">
            <v>13</v>
          </cell>
          <cell r="AR38">
            <v>1835</v>
          </cell>
          <cell r="AS38">
            <v>8.49</v>
          </cell>
          <cell r="AT38">
            <v>0</v>
          </cell>
          <cell r="AU38">
            <v>1</v>
          </cell>
          <cell r="AV38">
            <v>27</v>
          </cell>
          <cell r="AW38">
            <v>288951.36</v>
          </cell>
          <cell r="AX38">
            <v>2781.45</v>
          </cell>
          <cell r="AY38">
            <v>76.34</v>
          </cell>
          <cell r="AZ38">
            <v>1702.03</v>
          </cell>
          <cell r="BA38">
            <v>290107.12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23619.68</v>
          </cell>
          <cell r="BH38">
            <v>18843.64</v>
          </cell>
          <cell r="BI38">
            <v>4193.93</v>
          </cell>
          <cell r="BJ38">
            <v>22.26</v>
          </cell>
          <cell r="BK38">
            <v>8</v>
          </cell>
          <cell r="BL38">
            <v>64</v>
          </cell>
          <cell r="BM38">
            <v>9</v>
          </cell>
          <cell r="BN38">
            <v>23960.41</v>
          </cell>
          <cell r="BO38">
            <v>16542.96</v>
          </cell>
          <cell r="BP38">
            <v>40503.37</v>
          </cell>
          <cell r="BQ38">
            <v>171.48</v>
          </cell>
          <cell r="BR38">
            <v>17103.06</v>
          </cell>
          <cell r="BS38">
            <v>17103.06</v>
          </cell>
          <cell r="BT38">
            <v>0</v>
          </cell>
          <cell r="BU38">
            <v>0</v>
          </cell>
          <cell r="BV38">
            <v>40503.37</v>
          </cell>
          <cell r="BW38">
            <v>171.48</v>
          </cell>
          <cell r="BX38">
            <v>1898</v>
          </cell>
          <cell r="BY38">
            <v>121</v>
          </cell>
          <cell r="BZ38">
            <v>184</v>
          </cell>
          <cell r="CA38">
            <v>1835</v>
          </cell>
          <cell r="CB38">
            <v>9.39</v>
          </cell>
          <cell r="CC38">
            <v>3</v>
          </cell>
          <cell r="CD38">
            <v>6</v>
          </cell>
          <cell r="CE38">
            <v>20</v>
          </cell>
          <cell r="CF38">
            <v>302619.42</v>
          </cell>
          <cell r="CG38">
            <v>17006.79</v>
          </cell>
          <cell r="CH38">
            <v>7369.95</v>
          </cell>
          <cell r="CI38">
            <v>31710.96</v>
          </cell>
          <cell r="CJ38">
            <v>295285.2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297432.61</v>
          </cell>
          <cell r="CQ38">
            <v>293486.77</v>
          </cell>
          <cell r="CR38">
            <v>65354.17</v>
          </cell>
          <cell r="CS38">
            <v>22.27</v>
          </cell>
          <cell r="CT38">
            <v>128</v>
          </cell>
          <cell r="CU38">
            <v>38</v>
          </cell>
          <cell r="CV38">
            <v>155</v>
          </cell>
          <cell r="CW38">
            <v>63306.55</v>
          </cell>
          <cell r="CX38">
            <v>122425.32</v>
          </cell>
          <cell r="CY38">
            <v>185731.87</v>
          </cell>
          <cell r="CZ38">
            <v>62.45</v>
          </cell>
          <cell r="DA38">
            <v>76003.11</v>
          </cell>
          <cell r="DB38">
            <v>1467.37</v>
          </cell>
          <cell r="DC38">
            <v>55363.95</v>
          </cell>
          <cell r="DD38">
            <v>19171.79</v>
          </cell>
          <cell r="DE38">
            <v>166560.08</v>
          </cell>
          <cell r="DF38">
            <v>56</v>
          </cell>
          <cell r="DG38">
            <v>1948</v>
          </cell>
          <cell r="DH38">
            <v>123</v>
          </cell>
          <cell r="DI38">
            <v>173</v>
          </cell>
          <cell r="DJ38">
            <v>1898</v>
          </cell>
          <cell r="DK38">
            <v>8.61</v>
          </cell>
          <cell r="DL38">
            <v>0</v>
          </cell>
          <cell r="DM38">
            <v>8</v>
          </cell>
          <cell r="DN38">
            <v>56</v>
          </cell>
          <cell r="DO38">
            <v>315838.65</v>
          </cell>
          <cell r="DP38">
            <v>18291.12</v>
          </cell>
          <cell r="DQ38">
            <v>594.99</v>
          </cell>
          <cell r="DR38">
            <v>32105.27</v>
          </cell>
          <cell r="DS38">
            <v>302619.49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312374.8</v>
          </cell>
          <cell r="DZ38">
            <v>307860.7</v>
          </cell>
          <cell r="EA38">
            <v>68412.91</v>
          </cell>
          <cell r="EB38">
            <v>22.22</v>
          </cell>
          <cell r="EC38">
            <v>180</v>
          </cell>
          <cell r="ED38">
            <v>65</v>
          </cell>
          <cell r="EE38">
            <v>205</v>
          </cell>
          <cell r="EF38">
            <v>59071.07</v>
          </cell>
          <cell r="EG38">
            <v>101362.36</v>
          </cell>
          <cell r="EH38">
            <v>160433.43</v>
          </cell>
          <cell r="EI38">
            <v>51.36</v>
          </cell>
          <cell r="EJ38">
            <v>89813.52</v>
          </cell>
          <cell r="EK38">
            <v>17197.91</v>
          </cell>
          <cell r="EL38">
            <v>70466.23</v>
          </cell>
          <cell r="EM38">
            <v>2149.38</v>
          </cell>
          <cell r="EN38">
            <v>158284.05</v>
          </cell>
          <cell r="EO38">
            <v>50.67</v>
          </cell>
          <cell r="EP38">
            <v>1898</v>
          </cell>
          <cell r="EQ38">
            <v>121</v>
          </cell>
          <cell r="ER38">
            <v>184</v>
          </cell>
          <cell r="ES38">
            <v>1835</v>
          </cell>
          <cell r="ET38">
            <v>9.39</v>
          </cell>
          <cell r="EU38">
            <v>3</v>
          </cell>
          <cell r="EV38">
            <v>6</v>
          </cell>
          <cell r="EW38">
            <v>20</v>
          </cell>
          <cell r="EX38">
            <v>302619.42</v>
          </cell>
          <cell r="EY38">
            <v>17006.79</v>
          </cell>
          <cell r="EZ38">
            <v>7369.95</v>
          </cell>
          <cell r="FA38">
            <v>31710.96</v>
          </cell>
          <cell r="FB38">
            <v>295285.2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297432.61</v>
          </cell>
          <cell r="FI38">
            <v>293486.77</v>
          </cell>
          <cell r="FJ38">
            <v>65354.17</v>
          </cell>
          <cell r="FK38">
            <v>22.27</v>
          </cell>
          <cell r="FL38">
            <v>128</v>
          </cell>
          <cell r="FM38">
            <v>38</v>
          </cell>
          <cell r="FN38">
            <v>155</v>
          </cell>
          <cell r="FO38">
            <v>63306.55</v>
          </cell>
          <cell r="FP38">
            <v>122425.32</v>
          </cell>
          <cell r="FQ38">
            <v>185731.87</v>
          </cell>
          <cell r="FR38">
            <v>62.45</v>
          </cell>
          <cell r="FS38">
            <v>76003.11</v>
          </cell>
          <cell r="FT38">
            <v>1467.37</v>
          </cell>
          <cell r="FU38">
            <v>55363.95</v>
          </cell>
          <cell r="FV38">
            <v>19171.79</v>
          </cell>
          <cell r="FW38">
            <v>166560.08</v>
          </cell>
          <cell r="FX38">
            <v>56</v>
          </cell>
        </row>
        <row r="39">
          <cell r="D39" t="str">
            <v>14102</v>
          </cell>
          <cell r="E39">
            <v>200112</v>
          </cell>
          <cell r="F39">
            <v>668</v>
          </cell>
          <cell r="G39">
            <v>12</v>
          </cell>
          <cell r="H39">
            <v>7</v>
          </cell>
          <cell r="I39">
            <v>673</v>
          </cell>
          <cell r="J39">
            <v>12.46</v>
          </cell>
          <cell r="K39">
            <v>0</v>
          </cell>
          <cell r="L39">
            <v>0</v>
          </cell>
          <cell r="M39">
            <v>10</v>
          </cell>
          <cell r="N39">
            <v>48038.08</v>
          </cell>
          <cell r="O39">
            <v>668.51</v>
          </cell>
          <cell r="P39">
            <v>16020.03</v>
          </cell>
          <cell r="Q39">
            <v>645.56</v>
          </cell>
          <cell r="R39">
            <v>64081.06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4534.85</v>
          </cell>
          <cell r="Y39">
            <v>7615.29</v>
          </cell>
          <cell r="Z39">
            <v>1678.87</v>
          </cell>
          <cell r="AA39">
            <v>22.05</v>
          </cell>
          <cell r="AB39">
            <v>1</v>
          </cell>
          <cell r="AC39">
            <v>2</v>
          </cell>
          <cell r="AD39">
            <v>5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2300.82</v>
          </cell>
          <cell r="AJ39">
            <v>0.01</v>
          </cell>
          <cell r="AK39">
            <v>0</v>
          </cell>
          <cell r="AL39">
            <v>2300.81</v>
          </cell>
          <cell r="AM39">
            <v>-2300.81</v>
          </cell>
          <cell r="AN39">
            <v>-50.74</v>
          </cell>
          <cell r="AO39">
            <v>667</v>
          </cell>
          <cell r="AP39">
            <v>13</v>
          </cell>
          <cell r="AQ39">
            <v>12</v>
          </cell>
          <cell r="AR39">
            <v>668</v>
          </cell>
          <cell r="AS39">
            <v>21.38</v>
          </cell>
          <cell r="AT39">
            <v>0</v>
          </cell>
          <cell r="AU39">
            <v>0</v>
          </cell>
          <cell r="AV39">
            <v>16</v>
          </cell>
          <cell r="AW39">
            <v>47660.92</v>
          </cell>
          <cell r="AX39">
            <v>1144.93</v>
          </cell>
          <cell r="AY39">
            <v>-1.64</v>
          </cell>
          <cell r="AZ39">
            <v>766.12</v>
          </cell>
          <cell r="BA39">
            <v>48038.09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3950.18</v>
          </cell>
          <cell r="BH39">
            <v>2804.33</v>
          </cell>
          <cell r="BI39">
            <v>655.86</v>
          </cell>
          <cell r="BJ39">
            <v>23.39</v>
          </cell>
          <cell r="BK39">
            <v>0</v>
          </cell>
          <cell r="BL39">
            <v>6</v>
          </cell>
          <cell r="BM39">
            <v>1</v>
          </cell>
          <cell r="BN39">
            <v>-766.94</v>
          </cell>
          <cell r="BO39">
            <v>869.2</v>
          </cell>
          <cell r="BP39">
            <v>102.26</v>
          </cell>
          <cell r="BQ39">
            <v>2.59</v>
          </cell>
          <cell r="BR39">
            <v>2300.82</v>
          </cell>
          <cell r="BS39">
            <v>2300.82</v>
          </cell>
          <cell r="BT39">
            <v>0</v>
          </cell>
          <cell r="BU39">
            <v>0</v>
          </cell>
          <cell r="BV39">
            <v>102.26</v>
          </cell>
          <cell r="BW39">
            <v>2.59</v>
          </cell>
          <cell r="BX39">
            <v>679</v>
          </cell>
          <cell r="BY39">
            <v>100</v>
          </cell>
          <cell r="BZ39">
            <v>106</v>
          </cell>
          <cell r="CA39">
            <v>673</v>
          </cell>
          <cell r="CB39">
            <v>14.54</v>
          </cell>
          <cell r="CC39">
            <v>1</v>
          </cell>
          <cell r="CD39">
            <v>5</v>
          </cell>
          <cell r="CE39">
            <v>10</v>
          </cell>
          <cell r="CF39">
            <v>48829.9</v>
          </cell>
          <cell r="CG39">
            <v>6866.67</v>
          </cell>
          <cell r="CH39">
            <v>15467.28</v>
          </cell>
          <cell r="CI39">
            <v>7082.77</v>
          </cell>
          <cell r="CJ39">
            <v>64081.08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49699.78</v>
          </cell>
          <cell r="CQ39">
            <v>49502.65</v>
          </cell>
          <cell r="CR39">
            <v>11043.87</v>
          </cell>
          <cell r="CS39">
            <v>22.31</v>
          </cell>
          <cell r="CT39">
            <v>11</v>
          </cell>
          <cell r="CU39">
            <v>2</v>
          </cell>
          <cell r="CV39">
            <v>15</v>
          </cell>
          <cell r="CW39">
            <v>1942.91</v>
          </cell>
          <cell r="CX39">
            <v>3094.34</v>
          </cell>
          <cell r="CY39">
            <v>5037.25</v>
          </cell>
          <cell r="CZ39">
            <v>10.14</v>
          </cell>
          <cell r="DA39">
            <v>5317.44</v>
          </cell>
          <cell r="DB39">
            <v>0.01</v>
          </cell>
          <cell r="DC39">
            <v>444.31</v>
          </cell>
          <cell r="DD39">
            <v>4873.12</v>
          </cell>
          <cell r="DE39">
            <v>164.13</v>
          </cell>
          <cell r="DF39">
            <v>0.33</v>
          </cell>
          <cell r="DG39">
            <v>702</v>
          </cell>
          <cell r="DH39">
            <v>90</v>
          </cell>
          <cell r="DI39">
            <v>113</v>
          </cell>
          <cell r="DJ39">
            <v>679</v>
          </cell>
          <cell r="DK39">
            <v>15.13</v>
          </cell>
          <cell r="DL39">
            <v>1</v>
          </cell>
          <cell r="DM39">
            <v>4</v>
          </cell>
          <cell r="DN39">
            <v>19</v>
          </cell>
          <cell r="DO39">
            <v>52504.19</v>
          </cell>
          <cell r="DP39">
            <v>5228.78</v>
          </cell>
          <cell r="DQ39">
            <v>111.03</v>
          </cell>
          <cell r="DR39">
            <v>9014.05</v>
          </cell>
          <cell r="DS39">
            <v>48829.95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51872.87</v>
          </cell>
          <cell r="DZ39">
            <v>51302.98</v>
          </cell>
          <cell r="EA39">
            <v>11415.72</v>
          </cell>
          <cell r="EB39">
            <v>22.25</v>
          </cell>
          <cell r="EC39">
            <v>15</v>
          </cell>
          <cell r="ED39">
            <v>6</v>
          </cell>
          <cell r="EE39">
            <v>16</v>
          </cell>
          <cell r="EF39">
            <v>3016.61</v>
          </cell>
          <cell r="EG39">
            <v>4926.42</v>
          </cell>
          <cell r="EH39">
            <v>7943.03</v>
          </cell>
          <cell r="EI39">
            <v>15.31</v>
          </cell>
          <cell r="EJ39">
            <v>4601.64</v>
          </cell>
          <cell r="EK39">
            <v>2300.83</v>
          </cell>
          <cell r="EL39">
            <v>255.65</v>
          </cell>
          <cell r="EM39">
            <v>2045.16</v>
          </cell>
          <cell r="EN39">
            <v>5897.87</v>
          </cell>
          <cell r="EO39">
            <v>11.37</v>
          </cell>
          <cell r="EP39">
            <v>679</v>
          </cell>
          <cell r="EQ39">
            <v>100</v>
          </cell>
          <cell r="ER39">
            <v>106</v>
          </cell>
          <cell r="ES39">
            <v>673</v>
          </cell>
          <cell r="ET39">
            <v>14.54</v>
          </cell>
          <cell r="EU39">
            <v>1</v>
          </cell>
          <cell r="EV39">
            <v>5</v>
          </cell>
          <cell r="EW39">
            <v>10</v>
          </cell>
          <cell r="EX39">
            <v>48829.9</v>
          </cell>
          <cell r="EY39">
            <v>6866.67</v>
          </cell>
          <cell r="EZ39">
            <v>15467.28</v>
          </cell>
          <cell r="FA39">
            <v>7082.77</v>
          </cell>
          <cell r="FB39">
            <v>64081.08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49699.78</v>
          </cell>
          <cell r="FI39">
            <v>49502.65</v>
          </cell>
          <cell r="FJ39">
            <v>11043.87</v>
          </cell>
          <cell r="FK39">
            <v>22.31</v>
          </cell>
          <cell r="FL39">
            <v>11</v>
          </cell>
          <cell r="FM39">
            <v>2</v>
          </cell>
          <cell r="FN39">
            <v>15</v>
          </cell>
          <cell r="FO39">
            <v>1942.91</v>
          </cell>
          <cell r="FP39">
            <v>3094.34</v>
          </cell>
          <cell r="FQ39">
            <v>5037.25</v>
          </cell>
          <cell r="FR39">
            <v>10.14</v>
          </cell>
          <cell r="FS39">
            <v>5317.44</v>
          </cell>
          <cell r="FT39">
            <v>0.01</v>
          </cell>
          <cell r="FU39">
            <v>444.31</v>
          </cell>
          <cell r="FV39">
            <v>4873.12</v>
          </cell>
          <cell r="FW39">
            <v>164.13</v>
          </cell>
          <cell r="FX39">
            <v>0.33</v>
          </cell>
        </row>
        <row r="40">
          <cell r="D40" t="str">
            <v>14200</v>
          </cell>
          <cell r="E40">
            <v>200112</v>
          </cell>
          <cell r="F40">
            <v>549</v>
          </cell>
          <cell r="G40">
            <v>36</v>
          </cell>
          <cell r="H40">
            <v>3</v>
          </cell>
          <cell r="I40">
            <v>582</v>
          </cell>
          <cell r="J40">
            <v>6.35</v>
          </cell>
          <cell r="K40">
            <v>0</v>
          </cell>
          <cell r="L40">
            <v>0</v>
          </cell>
          <cell r="M40">
            <v>11</v>
          </cell>
          <cell r="N40">
            <v>31679.12</v>
          </cell>
          <cell r="O40">
            <v>1696.48</v>
          </cell>
          <cell r="P40">
            <v>27.99</v>
          </cell>
          <cell r="Q40">
            <v>128.29</v>
          </cell>
          <cell r="R40">
            <v>33275.3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2895.37</v>
          </cell>
          <cell r="Y40">
            <v>4836.53</v>
          </cell>
          <cell r="Z40">
            <v>1083.48</v>
          </cell>
          <cell r="AA40">
            <v>22.4</v>
          </cell>
          <cell r="AB40">
            <v>1</v>
          </cell>
          <cell r="AC40">
            <v>3</v>
          </cell>
          <cell r="AD40">
            <v>2</v>
          </cell>
          <cell r="AE40">
            <v>1570.59</v>
          </cell>
          <cell r="AF40">
            <v>0</v>
          </cell>
          <cell r="AG40">
            <v>1570.59</v>
          </cell>
          <cell r="AH40">
            <v>54.24</v>
          </cell>
          <cell r="AI40">
            <v>5.12</v>
          </cell>
          <cell r="AJ40">
            <v>0.01</v>
          </cell>
          <cell r="AK40">
            <v>0</v>
          </cell>
          <cell r="AL40">
            <v>5.11</v>
          </cell>
          <cell r="AM40">
            <v>1565.48</v>
          </cell>
          <cell r="AN40">
            <v>54.07</v>
          </cell>
          <cell r="AO40">
            <v>512</v>
          </cell>
          <cell r="AP40">
            <v>42</v>
          </cell>
          <cell r="AQ40">
            <v>5</v>
          </cell>
          <cell r="AR40">
            <v>549</v>
          </cell>
          <cell r="AS40">
            <v>11.26</v>
          </cell>
          <cell r="AT40">
            <v>0</v>
          </cell>
          <cell r="AU40">
            <v>2</v>
          </cell>
          <cell r="AV40">
            <v>15</v>
          </cell>
          <cell r="AW40">
            <v>30219.75</v>
          </cell>
          <cell r="AX40">
            <v>1745.86</v>
          </cell>
          <cell r="AY40">
            <v>-13.83</v>
          </cell>
          <cell r="AZ40">
            <v>272.58</v>
          </cell>
          <cell r="BA40">
            <v>31679.2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2423.05</v>
          </cell>
          <cell r="BH40">
            <v>2278.4</v>
          </cell>
          <cell r="BI40">
            <v>547.62</v>
          </cell>
          <cell r="BJ40">
            <v>24.04</v>
          </cell>
          <cell r="BK40">
            <v>1</v>
          </cell>
          <cell r="BL40">
            <v>4</v>
          </cell>
          <cell r="BM40">
            <v>0</v>
          </cell>
          <cell r="BN40">
            <v>22102.23</v>
          </cell>
          <cell r="BO40">
            <v>905.91</v>
          </cell>
          <cell r="BP40">
            <v>23008.14</v>
          </cell>
          <cell r="BQ40">
            <v>949.55</v>
          </cell>
          <cell r="BR40">
            <v>5.12</v>
          </cell>
          <cell r="BS40">
            <v>5.12</v>
          </cell>
          <cell r="BT40">
            <v>0</v>
          </cell>
          <cell r="BU40">
            <v>0</v>
          </cell>
          <cell r="BV40">
            <v>23008.14</v>
          </cell>
          <cell r="BW40">
            <v>949.55</v>
          </cell>
          <cell r="BX40">
            <v>342</v>
          </cell>
          <cell r="BY40">
            <v>288</v>
          </cell>
          <cell r="BZ40">
            <v>48</v>
          </cell>
          <cell r="CA40">
            <v>582</v>
          </cell>
          <cell r="CB40">
            <v>9.88</v>
          </cell>
          <cell r="CC40">
            <v>1</v>
          </cell>
          <cell r="CD40">
            <v>3</v>
          </cell>
          <cell r="CE40">
            <v>11</v>
          </cell>
          <cell r="CF40">
            <v>21984.97</v>
          </cell>
          <cell r="CG40">
            <v>13807.93</v>
          </cell>
          <cell r="CH40">
            <v>17.95</v>
          </cell>
          <cell r="CI40">
            <v>2535.42</v>
          </cell>
          <cell r="CJ40">
            <v>33275.43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26455.5</v>
          </cell>
          <cell r="CQ40">
            <v>30911.04</v>
          </cell>
          <cell r="CR40">
            <v>7269.37</v>
          </cell>
          <cell r="CS40">
            <v>23.52</v>
          </cell>
          <cell r="CT40">
            <v>4</v>
          </cell>
          <cell r="CU40">
            <v>3</v>
          </cell>
          <cell r="CV40">
            <v>2</v>
          </cell>
          <cell r="CW40">
            <v>27251.86</v>
          </cell>
          <cell r="CX40">
            <v>905.91</v>
          </cell>
          <cell r="CY40">
            <v>28157.77</v>
          </cell>
          <cell r="CZ40">
            <v>106.43</v>
          </cell>
          <cell r="DA40">
            <v>5.12</v>
          </cell>
          <cell r="DB40">
            <v>0.01</v>
          </cell>
          <cell r="DC40">
            <v>0</v>
          </cell>
          <cell r="DD40">
            <v>5.11</v>
          </cell>
          <cell r="DE40">
            <v>28152.66</v>
          </cell>
          <cell r="DF40">
            <v>106.42</v>
          </cell>
          <cell r="DG40">
            <v>290</v>
          </cell>
          <cell r="DH40">
            <v>72</v>
          </cell>
          <cell r="DI40">
            <v>20</v>
          </cell>
          <cell r="DJ40">
            <v>342</v>
          </cell>
          <cell r="DK40">
            <v>6.13</v>
          </cell>
          <cell r="DL40">
            <v>0</v>
          </cell>
          <cell r="DM40">
            <v>0</v>
          </cell>
          <cell r="DN40">
            <v>14</v>
          </cell>
          <cell r="DO40">
            <v>19378</v>
          </cell>
          <cell r="DP40">
            <v>3877.78</v>
          </cell>
          <cell r="DQ40">
            <v>-60.08</v>
          </cell>
          <cell r="DR40">
            <v>1210.66</v>
          </cell>
          <cell r="DS40">
            <v>21985.04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20144.86</v>
          </cell>
          <cell r="DZ40">
            <v>20980.81</v>
          </cell>
          <cell r="EA40">
            <v>4925.79</v>
          </cell>
          <cell r="EB40">
            <v>23.48</v>
          </cell>
          <cell r="EC40">
            <v>2</v>
          </cell>
          <cell r="ED40">
            <v>1</v>
          </cell>
          <cell r="EE40">
            <v>2</v>
          </cell>
          <cell r="EF40">
            <v>5.12</v>
          </cell>
          <cell r="EG40">
            <v>5435.96</v>
          </cell>
          <cell r="EH40">
            <v>5441.08</v>
          </cell>
          <cell r="EI40">
            <v>27.01</v>
          </cell>
          <cell r="EJ40">
            <v>4857.28</v>
          </cell>
          <cell r="EK40">
            <v>0</v>
          </cell>
          <cell r="EL40">
            <v>1171.43</v>
          </cell>
          <cell r="EM40">
            <v>3685.85</v>
          </cell>
          <cell r="EN40">
            <v>1755.23</v>
          </cell>
          <cell r="EO40">
            <v>8.71</v>
          </cell>
          <cell r="EP40">
            <v>342</v>
          </cell>
          <cell r="EQ40">
            <v>288</v>
          </cell>
          <cell r="ER40">
            <v>48</v>
          </cell>
          <cell r="ES40">
            <v>582</v>
          </cell>
          <cell r="ET40">
            <v>9.88</v>
          </cell>
          <cell r="EU40">
            <v>1</v>
          </cell>
          <cell r="EV40">
            <v>3</v>
          </cell>
          <cell r="EW40">
            <v>11</v>
          </cell>
          <cell r="EX40">
            <v>21984.97</v>
          </cell>
          <cell r="EY40">
            <v>13807.93</v>
          </cell>
          <cell r="EZ40">
            <v>17.95</v>
          </cell>
          <cell r="FA40">
            <v>2535.42</v>
          </cell>
          <cell r="FB40">
            <v>33275.43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26455.5</v>
          </cell>
          <cell r="FI40">
            <v>30911.04</v>
          </cell>
          <cell r="FJ40">
            <v>7269.37</v>
          </cell>
          <cell r="FK40">
            <v>23.52</v>
          </cell>
          <cell r="FL40">
            <v>4</v>
          </cell>
          <cell r="FM40">
            <v>3</v>
          </cell>
          <cell r="FN40">
            <v>2</v>
          </cell>
          <cell r="FO40">
            <v>27251.86</v>
          </cell>
          <cell r="FP40">
            <v>905.91</v>
          </cell>
          <cell r="FQ40">
            <v>28157.77</v>
          </cell>
          <cell r="FR40">
            <v>106.43</v>
          </cell>
          <cell r="FS40">
            <v>5.12</v>
          </cell>
          <cell r="FT40">
            <v>0.01</v>
          </cell>
          <cell r="FU40">
            <v>0</v>
          </cell>
          <cell r="FV40">
            <v>5.11</v>
          </cell>
          <cell r="FW40">
            <v>28152.66</v>
          </cell>
          <cell r="FX40">
            <v>106.42</v>
          </cell>
        </row>
        <row r="41">
          <cell r="D41" t="str">
            <v>14201</v>
          </cell>
          <cell r="E41">
            <v>200112</v>
          </cell>
          <cell r="F41">
            <v>65</v>
          </cell>
          <cell r="G41">
            <v>0</v>
          </cell>
          <cell r="H41">
            <v>2</v>
          </cell>
          <cell r="I41">
            <v>63</v>
          </cell>
          <cell r="J41">
            <v>36.92</v>
          </cell>
          <cell r="K41">
            <v>0</v>
          </cell>
          <cell r="L41">
            <v>0</v>
          </cell>
          <cell r="M41">
            <v>0</v>
          </cell>
          <cell r="N41">
            <v>3787.2</v>
          </cell>
          <cell r="O41">
            <v>0</v>
          </cell>
          <cell r="P41">
            <v>3.42</v>
          </cell>
          <cell r="Q41">
            <v>267.56</v>
          </cell>
          <cell r="R41">
            <v>3523.06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259.32</v>
          </cell>
          <cell r="Y41">
            <v>122.53</v>
          </cell>
          <cell r="Z41">
            <v>8.89</v>
          </cell>
          <cell r="AA41">
            <v>7.26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63</v>
          </cell>
          <cell r="AP41">
            <v>3</v>
          </cell>
          <cell r="AQ41">
            <v>1</v>
          </cell>
          <cell r="AR41">
            <v>65</v>
          </cell>
          <cell r="AS41">
            <v>18.6</v>
          </cell>
          <cell r="AT41">
            <v>0</v>
          </cell>
          <cell r="AU41">
            <v>0</v>
          </cell>
          <cell r="AV41">
            <v>0</v>
          </cell>
          <cell r="AW41">
            <v>3765.03</v>
          </cell>
          <cell r="AX41">
            <v>84.71</v>
          </cell>
          <cell r="AY41">
            <v>-16.72</v>
          </cell>
          <cell r="AZ41">
            <v>45.81</v>
          </cell>
          <cell r="BA41">
            <v>3787.21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274.37</v>
          </cell>
          <cell r="BH41">
            <v>133.14</v>
          </cell>
          <cell r="BI41">
            <v>26.84</v>
          </cell>
          <cell r="BJ41">
            <v>20.16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39</v>
          </cell>
          <cell r="BY41">
            <v>29</v>
          </cell>
          <cell r="BZ41">
            <v>5</v>
          </cell>
          <cell r="CA41">
            <v>63</v>
          </cell>
          <cell r="CB41">
            <v>9.35</v>
          </cell>
          <cell r="CC41">
            <v>0</v>
          </cell>
          <cell r="CD41">
            <v>0</v>
          </cell>
          <cell r="CE41">
            <v>0</v>
          </cell>
          <cell r="CF41">
            <v>2677.11</v>
          </cell>
          <cell r="CG41">
            <v>1265.56</v>
          </cell>
          <cell r="CH41">
            <v>-7.22</v>
          </cell>
          <cell r="CI41">
            <v>412.41</v>
          </cell>
          <cell r="CJ41">
            <v>3523.04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3357.31</v>
          </cell>
          <cell r="CQ41">
            <v>3622.51</v>
          </cell>
          <cell r="CR41">
            <v>721.19</v>
          </cell>
          <cell r="CS41">
            <v>19.91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31</v>
          </cell>
          <cell r="DH41">
            <v>11</v>
          </cell>
          <cell r="DI41">
            <v>3</v>
          </cell>
          <cell r="DJ41">
            <v>39</v>
          </cell>
          <cell r="DK41">
            <v>8.22</v>
          </cell>
          <cell r="DL41">
            <v>0</v>
          </cell>
          <cell r="DM41">
            <v>0</v>
          </cell>
          <cell r="DN41">
            <v>1</v>
          </cell>
          <cell r="DO41">
            <v>2176.36</v>
          </cell>
          <cell r="DP41">
            <v>688.04</v>
          </cell>
          <cell r="DQ41">
            <v>-33.6</v>
          </cell>
          <cell r="DR41">
            <v>153.7</v>
          </cell>
          <cell r="DS41">
            <v>2677.1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2268.12</v>
          </cell>
          <cell r="DZ41">
            <v>2352.21</v>
          </cell>
          <cell r="EA41">
            <v>473.07</v>
          </cell>
          <cell r="EB41">
            <v>20.11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39</v>
          </cell>
          <cell r="EQ41">
            <v>29</v>
          </cell>
          <cell r="ER41">
            <v>5</v>
          </cell>
          <cell r="ES41">
            <v>63</v>
          </cell>
          <cell r="ET41">
            <v>9.35</v>
          </cell>
          <cell r="EU41">
            <v>0</v>
          </cell>
          <cell r="EV41">
            <v>0</v>
          </cell>
          <cell r="EW41">
            <v>0</v>
          </cell>
          <cell r="EX41">
            <v>2677.11</v>
          </cell>
          <cell r="EY41">
            <v>1265.56</v>
          </cell>
          <cell r="EZ41">
            <v>-7.22</v>
          </cell>
          <cell r="FA41">
            <v>412.41</v>
          </cell>
          <cell r="FB41">
            <v>3523.04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3357.31</v>
          </cell>
          <cell r="FI41">
            <v>3622.51</v>
          </cell>
          <cell r="FJ41">
            <v>721.19</v>
          </cell>
          <cell r="FK41">
            <v>19.91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0</v>
          </cell>
        </row>
        <row r="42">
          <cell r="D42" t="str">
            <v>17200</v>
          </cell>
          <cell r="E42">
            <v>200112</v>
          </cell>
          <cell r="F42">
            <v>1052</v>
          </cell>
          <cell r="G42">
            <v>5</v>
          </cell>
          <cell r="H42">
            <v>6</v>
          </cell>
          <cell r="I42">
            <v>1051</v>
          </cell>
          <cell r="J42">
            <v>6.83</v>
          </cell>
          <cell r="K42">
            <v>1</v>
          </cell>
          <cell r="L42">
            <v>0</v>
          </cell>
          <cell r="M42">
            <v>41</v>
          </cell>
          <cell r="N42">
            <v>242120.41</v>
          </cell>
          <cell r="O42">
            <v>1816.72</v>
          </cell>
          <cell r="P42">
            <v>6569.2</v>
          </cell>
          <cell r="Q42">
            <v>1591.2</v>
          </cell>
          <cell r="R42">
            <v>248915.13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19892.58</v>
          </cell>
          <cell r="Y42">
            <v>18037.66</v>
          </cell>
          <cell r="Z42">
            <v>2783.91</v>
          </cell>
          <cell r="AA42">
            <v>15.43</v>
          </cell>
          <cell r="AB42">
            <v>2</v>
          </cell>
          <cell r="AC42">
            <v>26</v>
          </cell>
          <cell r="AD42">
            <v>26</v>
          </cell>
          <cell r="AE42">
            <v>-7222.29</v>
          </cell>
          <cell r="AF42">
            <v>5828.1</v>
          </cell>
          <cell r="AG42">
            <v>-1394.19</v>
          </cell>
          <cell r="AH42">
            <v>-7.01</v>
          </cell>
          <cell r="AI42">
            <v>27867.73</v>
          </cell>
          <cell r="AJ42">
            <v>3834.76</v>
          </cell>
          <cell r="AK42">
            <v>0</v>
          </cell>
          <cell r="AL42">
            <v>24032.97</v>
          </cell>
          <cell r="AM42">
            <v>-25427.16</v>
          </cell>
          <cell r="AN42">
            <v>-127.82</v>
          </cell>
          <cell r="AO42">
            <v>1060</v>
          </cell>
          <cell r="AP42">
            <v>4</v>
          </cell>
          <cell r="AQ42">
            <v>12</v>
          </cell>
          <cell r="AR42">
            <v>1052</v>
          </cell>
          <cell r="AS42">
            <v>13.56</v>
          </cell>
          <cell r="AT42">
            <v>0</v>
          </cell>
          <cell r="AU42">
            <v>1</v>
          </cell>
          <cell r="AV42">
            <v>46</v>
          </cell>
          <cell r="AW42">
            <v>242778.17</v>
          </cell>
          <cell r="AX42">
            <v>1153.68</v>
          </cell>
          <cell r="AY42">
            <v>149.35</v>
          </cell>
          <cell r="AZ42">
            <v>1960.79</v>
          </cell>
          <cell r="BA42">
            <v>242120.41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19146.99</v>
          </cell>
          <cell r="BH42">
            <v>12061.15</v>
          </cell>
          <cell r="BI42">
            <v>1949.5</v>
          </cell>
          <cell r="BJ42">
            <v>16.16</v>
          </cell>
          <cell r="BK42">
            <v>8</v>
          </cell>
          <cell r="BL42">
            <v>50</v>
          </cell>
          <cell r="BM42">
            <v>10</v>
          </cell>
          <cell r="BN42">
            <v>-6699.75</v>
          </cell>
          <cell r="BO42">
            <v>7258.11</v>
          </cell>
          <cell r="BP42">
            <v>558.36</v>
          </cell>
          <cell r="BQ42">
            <v>2.92</v>
          </cell>
          <cell r="BR42">
            <v>28123.38</v>
          </cell>
          <cell r="BS42">
            <v>27867.73</v>
          </cell>
          <cell r="BT42">
            <v>542.44</v>
          </cell>
          <cell r="BU42">
            <v>-286.79</v>
          </cell>
          <cell r="BV42">
            <v>845.15</v>
          </cell>
          <cell r="BW42">
            <v>4.41</v>
          </cell>
          <cell r="BX42">
            <v>1176</v>
          </cell>
          <cell r="BY42">
            <v>60</v>
          </cell>
          <cell r="BZ42">
            <v>185</v>
          </cell>
          <cell r="CA42">
            <v>1051</v>
          </cell>
          <cell r="CB42">
            <v>15.34</v>
          </cell>
          <cell r="CC42">
            <v>4</v>
          </cell>
          <cell r="CD42">
            <v>19</v>
          </cell>
          <cell r="CE42">
            <v>41</v>
          </cell>
          <cell r="CF42">
            <v>266814.72</v>
          </cell>
          <cell r="CG42">
            <v>13974.61</v>
          </cell>
          <cell r="CH42">
            <v>9054.74</v>
          </cell>
          <cell r="CI42">
            <v>40928.41</v>
          </cell>
          <cell r="CJ42">
            <v>248915.66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251434.74</v>
          </cell>
          <cell r="CQ42">
            <v>245422.1</v>
          </cell>
          <cell r="CR42">
            <v>40600.92</v>
          </cell>
          <cell r="CS42">
            <v>16.54</v>
          </cell>
          <cell r="CT42">
            <v>99</v>
          </cell>
          <cell r="CU42">
            <v>26</v>
          </cell>
          <cell r="CV42">
            <v>106</v>
          </cell>
          <cell r="CW42">
            <v>35713.37</v>
          </cell>
          <cell r="CX42">
            <v>110713.3</v>
          </cell>
          <cell r="CY42">
            <v>146426.67</v>
          </cell>
          <cell r="CZ42">
            <v>58.24</v>
          </cell>
          <cell r="DA42">
            <v>34770.17</v>
          </cell>
          <cell r="DB42">
            <v>3834.76</v>
          </cell>
          <cell r="DC42">
            <v>12059.56</v>
          </cell>
          <cell r="DD42">
            <v>18875.85</v>
          </cell>
          <cell r="DE42">
            <v>127550.82</v>
          </cell>
          <cell r="DF42">
            <v>50.73</v>
          </cell>
          <cell r="DG42">
            <v>1308</v>
          </cell>
          <cell r="DH42">
            <v>57</v>
          </cell>
          <cell r="DI42">
            <v>189</v>
          </cell>
          <cell r="DJ42">
            <v>1176</v>
          </cell>
          <cell r="DK42">
            <v>14.14</v>
          </cell>
          <cell r="DL42">
            <v>4</v>
          </cell>
          <cell r="DM42">
            <v>12</v>
          </cell>
          <cell r="DN42">
            <v>62</v>
          </cell>
          <cell r="DO42">
            <v>291195.74</v>
          </cell>
          <cell r="DP42">
            <v>12581.01</v>
          </cell>
          <cell r="DQ42">
            <v>6547.96</v>
          </cell>
          <cell r="DR42">
            <v>43510.09</v>
          </cell>
          <cell r="DS42">
            <v>266814.62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279146.34</v>
          </cell>
          <cell r="DZ42">
            <v>268684.43</v>
          </cell>
          <cell r="EA42">
            <v>43925.21</v>
          </cell>
          <cell r="EB42">
            <v>16.35</v>
          </cell>
          <cell r="EC42">
            <v>116</v>
          </cell>
          <cell r="ED42">
            <v>33</v>
          </cell>
          <cell r="EE42">
            <v>146</v>
          </cell>
          <cell r="EF42">
            <v>22716.9</v>
          </cell>
          <cell r="EG42">
            <v>85598.54</v>
          </cell>
          <cell r="EH42">
            <v>108315.44</v>
          </cell>
          <cell r="EI42">
            <v>38.8</v>
          </cell>
          <cell r="EJ42">
            <v>96837.78</v>
          </cell>
          <cell r="EK42">
            <v>12053.27</v>
          </cell>
          <cell r="EL42">
            <v>69001.92</v>
          </cell>
          <cell r="EM42">
            <v>15782.59</v>
          </cell>
          <cell r="EN42">
            <v>92532.85</v>
          </cell>
          <cell r="EO42">
            <v>33.15</v>
          </cell>
          <cell r="EP42">
            <v>1176</v>
          </cell>
          <cell r="EQ42">
            <v>60</v>
          </cell>
          <cell r="ER42">
            <v>185</v>
          </cell>
          <cell r="ES42">
            <v>1051</v>
          </cell>
          <cell r="ET42">
            <v>15.34</v>
          </cell>
          <cell r="EU42">
            <v>4</v>
          </cell>
          <cell r="EV42">
            <v>19</v>
          </cell>
          <cell r="EW42">
            <v>41</v>
          </cell>
          <cell r="EX42">
            <v>266814.72</v>
          </cell>
          <cell r="EY42">
            <v>13974.61</v>
          </cell>
          <cell r="EZ42">
            <v>9054.74</v>
          </cell>
          <cell r="FA42">
            <v>40928.41</v>
          </cell>
          <cell r="FB42">
            <v>248915.66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251434.74</v>
          </cell>
          <cell r="FI42">
            <v>245422.1</v>
          </cell>
          <cell r="FJ42">
            <v>40600.92</v>
          </cell>
          <cell r="FK42">
            <v>16.54</v>
          </cell>
          <cell r="FL42">
            <v>99</v>
          </cell>
          <cell r="FM42">
            <v>26</v>
          </cell>
          <cell r="FN42">
            <v>106</v>
          </cell>
          <cell r="FO42">
            <v>35713.37</v>
          </cell>
          <cell r="FP42">
            <v>110713.3</v>
          </cell>
          <cell r="FQ42">
            <v>146426.67</v>
          </cell>
          <cell r="FR42">
            <v>58.24</v>
          </cell>
          <cell r="FS42">
            <v>34770.17</v>
          </cell>
          <cell r="FT42">
            <v>3834.76</v>
          </cell>
          <cell r="FU42">
            <v>12059.56</v>
          </cell>
          <cell r="FV42">
            <v>18875.85</v>
          </cell>
          <cell r="FW42">
            <v>127550.82</v>
          </cell>
          <cell r="FX42">
            <v>50.73</v>
          </cell>
        </row>
        <row r="43">
          <cell r="D43" t="str">
            <v>17600</v>
          </cell>
          <cell r="E43">
            <v>200112</v>
          </cell>
          <cell r="F43">
            <v>430</v>
          </cell>
          <cell r="G43">
            <v>7</v>
          </cell>
          <cell r="H43">
            <v>8</v>
          </cell>
          <cell r="I43">
            <v>429</v>
          </cell>
          <cell r="J43">
            <v>22.15</v>
          </cell>
          <cell r="K43">
            <v>0</v>
          </cell>
          <cell r="L43">
            <v>0</v>
          </cell>
          <cell r="M43">
            <v>0</v>
          </cell>
          <cell r="N43">
            <v>150728.8</v>
          </cell>
          <cell r="O43">
            <v>1228.98</v>
          </cell>
          <cell r="P43">
            <v>-0.01</v>
          </cell>
          <cell r="Q43">
            <v>1555.34</v>
          </cell>
          <cell r="R43">
            <v>150402.43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3150.94</v>
          </cell>
          <cell r="Y43">
            <v>2104.09</v>
          </cell>
          <cell r="Z43">
            <v>436.03</v>
          </cell>
          <cell r="AA43">
            <v>20.72</v>
          </cell>
          <cell r="AB43">
            <v>1</v>
          </cell>
          <cell r="AC43">
            <v>6</v>
          </cell>
          <cell r="AD43">
            <v>4</v>
          </cell>
          <cell r="AE43">
            <v>-715.81</v>
          </cell>
          <cell r="AF43">
            <v>1155.39</v>
          </cell>
          <cell r="AG43">
            <v>439.58</v>
          </cell>
          <cell r="AH43">
            <v>13.95</v>
          </cell>
          <cell r="AI43">
            <v>4601.63</v>
          </cell>
          <cell r="AJ43">
            <v>4090.34</v>
          </cell>
          <cell r="AK43">
            <v>0</v>
          </cell>
          <cell r="AL43">
            <v>511.29</v>
          </cell>
          <cell r="AM43">
            <v>-71.71</v>
          </cell>
          <cell r="AN43">
            <v>-2.28</v>
          </cell>
          <cell r="AO43">
            <v>485</v>
          </cell>
          <cell r="AP43">
            <v>-1</v>
          </cell>
          <cell r="AQ43">
            <v>54</v>
          </cell>
          <cell r="AR43">
            <v>430</v>
          </cell>
          <cell r="AS43">
            <v>133.75</v>
          </cell>
          <cell r="AT43">
            <v>0</v>
          </cell>
          <cell r="AU43">
            <v>0</v>
          </cell>
          <cell r="AV43">
            <v>0</v>
          </cell>
          <cell r="AW43">
            <v>168703.64</v>
          </cell>
          <cell r="AX43">
            <v>-963.76</v>
          </cell>
          <cell r="AY43">
            <v>0</v>
          </cell>
          <cell r="AZ43">
            <v>17011.08</v>
          </cell>
          <cell r="BA43">
            <v>150728.8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3824.52</v>
          </cell>
          <cell r="BH43">
            <v>4446.72</v>
          </cell>
          <cell r="BI43">
            <v>932.87</v>
          </cell>
          <cell r="BJ43">
            <v>20.98</v>
          </cell>
          <cell r="BK43">
            <v>2</v>
          </cell>
          <cell r="BL43">
            <v>9</v>
          </cell>
          <cell r="BM43">
            <v>2</v>
          </cell>
          <cell r="BN43">
            <v>2914.37</v>
          </cell>
          <cell r="BO43">
            <v>357.9</v>
          </cell>
          <cell r="BP43">
            <v>3272.27</v>
          </cell>
          <cell r="BQ43">
            <v>85.56</v>
          </cell>
          <cell r="BR43">
            <v>5010.66</v>
          </cell>
          <cell r="BS43">
            <v>4601.63</v>
          </cell>
          <cell r="BT43">
            <v>222.82</v>
          </cell>
          <cell r="BU43">
            <v>186.21</v>
          </cell>
          <cell r="BV43">
            <v>3086.06</v>
          </cell>
          <cell r="BW43">
            <v>80.69</v>
          </cell>
          <cell r="BX43">
            <v>498</v>
          </cell>
          <cell r="BY43">
            <v>176</v>
          </cell>
          <cell r="BZ43">
            <v>245</v>
          </cell>
          <cell r="CA43">
            <v>429</v>
          </cell>
          <cell r="CB43">
            <v>41.81</v>
          </cell>
          <cell r="CC43">
            <v>0</v>
          </cell>
          <cell r="CD43">
            <v>0</v>
          </cell>
          <cell r="CE43">
            <v>0</v>
          </cell>
          <cell r="CF43">
            <v>175018.91</v>
          </cell>
          <cell r="CG43">
            <v>47021.96</v>
          </cell>
          <cell r="CH43">
            <v>-0.01</v>
          </cell>
          <cell r="CI43">
            <v>71638.43</v>
          </cell>
          <cell r="CJ43">
            <v>150402.43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40766.68</v>
          </cell>
          <cell r="CQ43">
            <v>48500.78</v>
          </cell>
          <cell r="CR43">
            <v>10448.77</v>
          </cell>
          <cell r="CS43">
            <v>21.54</v>
          </cell>
          <cell r="CT43">
            <v>16</v>
          </cell>
          <cell r="CU43">
            <v>6</v>
          </cell>
          <cell r="CV43">
            <v>18</v>
          </cell>
          <cell r="CW43">
            <v>8743.1</v>
          </cell>
          <cell r="CX43">
            <v>6895.61</v>
          </cell>
          <cell r="CY43">
            <v>15638.71</v>
          </cell>
          <cell r="CZ43">
            <v>38.36</v>
          </cell>
          <cell r="DA43">
            <v>4857.26</v>
          </cell>
          <cell r="DB43">
            <v>4090.34</v>
          </cell>
          <cell r="DC43">
            <v>18525.35</v>
          </cell>
          <cell r="DD43">
            <v>-17758.43</v>
          </cell>
          <cell r="DE43">
            <v>33397.14</v>
          </cell>
          <cell r="DF43">
            <v>81.92</v>
          </cell>
          <cell r="DG43">
            <v>583</v>
          </cell>
          <cell r="DH43">
            <v>116</v>
          </cell>
          <cell r="DI43">
            <v>201</v>
          </cell>
          <cell r="DJ43">
            <v>498</v>
          </cell>
          <cell r="DK43">
            <v>31.36</v>
          </cell>
          <cell r="DL43">
            <v>0</v>
          </cell>
          <cell r="DM43">
            <v>0</v>
          </cell>
          <cell r="DN43">
            <v>0</v>
          </cell>
          <cell r="DO43">
            <v>207678.5</v>
          </cell>
          <cell r="DP43">
            <v>36055.85</v>
          </cell>
          <cell r="DQ43">
            <v>0</v>
          </cell>
          <cell r="DR43">
            <v>68715.44</v>
          </cell>
          <cell r="DS43">
            <v>175018.91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44246.35</v>
          </cell>
          <cell r="DZ43">
            <v>35672.71</v>
          </cell>
          <cell r="EA43">
            <v>7789.25</v>
          </cell>
          <cell r="EB43">
            <v>21.84</v>
          </cell>
          <cell r="EC43">
            <v>18</v>
          </cell>
          <cell r="ED43">
            <v>8</v>
          </cell>
          <cell r="EE43">
            <v>24</v>
          </cell>
          <cell r="EF43">
            <v>3579.05</v>
          </cell>
          <cell r="EG43">
            <v>11761.17</v>
          </cell>
          <cell r="EH43">
            <v>15340.22</v>
          </cell>
          <cell r="EI43">
            <v>34.67</v>
          </cell>
          <cell r="EJ43">
            <v>9924.17</v>
          </cell>
          <cell r="EK43">
            <v>1278.21</v>
          </cell>
          <cell r="EL43">
            <v>18035.93</v>
          </cell>
          <cell r="EM43">
            <v>-9389.97</v>
          </cell>
          <cell r="EN43">
            <v>24730.19</v>
          </cell>
          <cell r="EO43">
            <v>55.89</v>
          </cell>
          <cell r="EP43">
            <v>498</v>
          </cell>
          <cell r="EQ43">
            <v>176</v>
          </cell>
          <cell r="ER43">
            <v>245</v>
          </cell>
          <cell r="ES43">
            <v>429</v>
          </cell>
          <cell r="ET43">
            <v>41.81</v>
          </cell>
          <cell r="EU43">
            <v>0</v>
          </cell>
          <cell r="EV43">
            <v>0</v>
          </cell>
          <cell r="EW43">
            <v>0</v>
          </cell>
          <cell r="EX43">
            <v>175018.91</v>
          </cell>
          <cell r="EY43">
            <v>47021.96</v>
          </cell>
          <cell r="EZ43">
            <v>-0.01</v>
          </cell>
          <cell r="FA43">
            <v>71638.43</v>
          </cell>
          <cell r="FB43">
            <v>150402.43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40766.68</v>
          </cell>
          <cell r="FI43">
            <v>48500.78</v>
          </cell>
          <cell r="FJ43">
            <v>10448.77</v>
          </cell>
          <cell r="FK43">
            <v>21.54</v>
          </cell>
          <cell r="FL43">
            <v>16</v>
          </cell>
          <cell r="FM43">
            <v>6</v>
          </cell>
          <cell r="FN43">
            <v>18</v>
          </cell>
          <cell r="FO43">
            <v>8743.1</v>
          </cell>
          <cell r="FP43">
            <v>6895.61</v>
          </cell>
          <cell r="FQ43">
            <v>15638.71</v>
          </cell>
          <cell r="FR43">
            <v>38.36</v>
          </cell>
          <cell r="FS43">
            <v>4857.26</v>
          </cell>
          <cell r="FT43">
            <v>4090.34</v>
          </cell>
          <cell r="FU43">
            <v>18525.35</v>
          </cell>
          <cell r="FV43">
            <v>-17758.43</v>
          </cell>
          <cell r="FW43">
            <v>33397.14</v>
          </cell>
          <cell r="FX43">
            <v>81.92</v>
          </cell>
        </row>
        <row r="44">
          <cell r="D44" t="str">
            <v>23100</v>
          </cell>
          <cell r="E44">
            <v>200112</v>
          </cell>
          <cell r="F44">
            <v>3247</v>
          </cell>
          <cell r="G44">
            <v>8</v>
          </cell>
          <cell r="H44">
            <v>23</v>
          </cell>
          <cell r="I44">
            <v>3232</v>
          </cell>
          <cell r="J44">
            <v>8.49</v>
          </cell>
          <cell r="K44">
            <v>4</v>
          </cell>
          <cell r="L44">
            <v>2</v>
          </cell>
          <cell r="M44">
            <v>98</v>
          </cell>
          <cell r="N44">
            <v>180398.72</v>
          </cell>
          <cell r="O44">
            <v>594.27</v>
          </cell>
          <cell r="P44">
            <v>240.99</v>
          </cell>
          <cell r="Q44">
            <v>1738.47</v>
          </cell>
          <cell r="R44">
            <v>179495.51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13840.35</v>
          </cell>
          <cell r="Y44">
            <v>11662.77</v>
          </cell>
          <cell r="Z44">
            <v>2669.56</v>
          </cell>
          <cell r="AA44">
            <v>22.89</v>
          </cell>
          <cell r="AB44">
            <v>0</v>
          </cell>
          <cell r="AC44">
            <v>3</v>
          </cell>
          <cell r="AD44">
            <v>2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40954.5</v>
          </cell>
          <cell r="AJ44">
            <v>38858.2</v>
          </cell>
          <cell r="AK44">
            <v>0</v>
          </cell>
          <cell r="AL44">
            <v>2096.3</v>
          </cell>
          <cell r="AM44">
            <v>-2096.3</v>
          </cell>
          <cell r="AN44">
            <v>-15.15</v>
          </cell>
          <cell r="AO44">
            <v>3270</v>
          </cell>
          <cell r="AP44">
            <v>17</v>
          </cell>
          <cell r="AQ44">
            <v>40</v>
          </cell>
          <cell r="AR44">
            <v>3247</v>
          </cell>
          <cell r="AS44">
            <v>14.64</v>
          </cell>
          <cell r="AT44">
            <v>0</v>
          </cell>
          <cell r="AU44">
            <v>11</v>
          </cell>
          <cell r="AV44">
            <v>130</v>
          </cell>
          <cell r="AW44">
            <v>181172.29</v>
          </cell>
          <cell r="AX44">
            <v>642.18</v>
          </cell>
          <cell r="AY44">
            <v>527.23</v>
          </cell>
          <cell r="AZ44">
            <v>1942.95</v>
          </cell>
          <cell r="BA44">
            <v>180398.75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13774.45</v>
          </cell>
          <cell r="BH44">
            <v>10005.33</v>
          </cell>
          <cell r="BI44">
            <v>2354.33</v>
          </cell>
          <cell r="BJ44">
            <v>23.53</v>
          </cell>
          <cell r="BK44">
            <v>2</v>
          </cell>
          <cell r="BL44">
            <v>5</v>
          </cell>
          <cell r="BM44">
            <v>1</v>
          </cell>
          <cell r="BN44">
            <v>1278.23</v>
          </cell>
          <cell r="BO44">
            <v>4502.83</v>
          </cell>
          <cell r="BP44">
            <v>5781.06</v>
          </cell>
          <cell r="BQ44">
            <v>41.97</v>
          </cell>
          <cell r="BR44">
            <v>40954.5</v>
          </cell>
          <cell r="BS44">
            <v>40954.5</v>
          </cell>
          <cell r="BT44">
            <v>0</v>
          </cell>
          <cell r="BU44">
            <v>0</v>
          </cell>
          <cell r="BV44">
            <v>5781.06</v>
          </cell>
          <cell r="BW44">
            <v>41.97</v>
          </cell>
          <cell r="BX44">
            <v>3593</v>
          </cell>
          <cell r="BY44">
            <v>173</v>
          </cell>
          <cell r="BZ44">
            <v>534</v>
          </cell>
          <cell r="CA44">
            <v>3232</v>
          </cell>
          <cell r="CB44">
            <v>14.51</v>
          </cell>
          <cell r="CC44">
            <v>12</v>
          </cell>
          <cell r="CD44">
            <v>100</v>
          </cell>
          <cell r="CE44">
            <v>98</v>
          </cell>
          <cell r="CF44">
            <v>211354.06</v>
          </cell>
          <cell r="CG44">
            <v>8714.84</v>
          </cell>
          <cell r="CH44">
            <v>-1610.9</v>
          </cell>
          <cell r="CI44">
            <v>38962.74</v>
          </cell>
          <cell r="CJ44">
            <v>179495.26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182188.5</v>
          </cell>
          <cell r="CQ44">
            <v>174843.29</v>
          </cell>
          <cell r="CR44">
            <v>39799</v>
          </cell>
          <cell r="CS44">
            <v>22.76</v>
          </cell>
          <cell r="CT44">
            <v>5</v>
          </cell>
          <cell r="CU44">
            <v>3</v>
          </cell>
          <cell r="CV44">
            <v>9</v>
          </cell>
          <cell r="CW44">
            <v>1278.23</v>
          </cell>
          <cell r="CX44">
            <v>4758.48</v>
          </cell>
          <cell r="CY44">
            <v>6036.71</v>
          </cell>
          <cell r="CZ44">
            <v>3.31</v>
          </cell>
          <cell r="DA44">
            <v>73421.53</v>
          </cell>
          <cell r="DB44">
            <v>38858.2</v>
          </cell>
          <cell r="DC44">
            <v>40111.68</v>
          </cell>
          <cell r="DD44">
            <v>-5548.35</v>
          </cell>
          <cell r="DE44">
            <v>11585.06</v>
          </cell>
          <cell r="DF44">
            <v>6.36</v>
          </cell>
          <cell r="DG44">
            <v>4010</v>
          </cell>
          <cell r="DH44">
            <v>223</v>
          </cell>
          <cell r="DI44">
            <v>640</v>
          </cell>
          <cell r="DJ44">
            <v>3593</v>
          </cell>
          <cell r="DK44">
            <v>15.53</v>
          </cell>
          <cell r="DL44">
            <v>13</v>
          </cell>
          <cell r="DM44">
            <v>95</v>
          </cell>
          <cell r="DN44">
            <v>236</v>
          </cell>
          <cell r="DO44">
            <v>245904.38</v>
          </cell>
          <cell r="DP44">
            <v>13207.79</v>
          </cell>
          <cell r="DQ44">
            <v>6833.73</v>
          </cell>
          <cell r="DR44">
            <v>54592</v>
          </cell>
          <cell r="DS44">
            <v>211353.9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214003.31</v>
          </cell>
          <cell r="DZ44">
            <v>205474.95</v>
          </cell>
          <cell r="EA44">
            <v>46880.41</v>
          </cell>
          <cell r="EB44">
            <v>22.82</v>
          </cell>
          <cell r="EC44">
            <v>9</v>
          </cell>
          <cell r="ED44">
            <v>7</v>
          </cell>
          <cell r="EE44">
            <v>11</v>
          </cell>
          <cell r="EF44">
            <v>70558.27</v>
          </cell>
          <cell r="EG44">
            <v>23930.82</v>
          </cell>
          <cell r="EH44">
            <v>94489.09</v>
          </cell>
          <cell r="EI44">
            <v>44.15</v>
          </cell>
          <cell r="EJ44">
            <v>87226.42</v>
          </cell>
          <cell r="EK44">
            <v>2863.26</v>
          </cell>
          <cell r="EL44">
            <v>33104.84</v>
          </cell>
          <cell r="EM44">
            <v>51258.32</v>
          </cell>
          <cell r="EN44">
            <v>43230.77</v>
          </cell>
          <cell r="EO44">
            <v>20.2</v>
          </cell>
          <cell r="EP44">
            <v>3593</v>
          </cell>
          <cell r="EQ44">
            <v>173</v>
          </cell>
          <cell r="ER44">
            <v>534</v>
          </cell>
          <cell r="ES44">
            <v>3232</v>
          </cell>
          <cell r="ET44">
            <v>14.51</v>
          </cell>
          <cell r="EU44">
            <v>12</v>
          </cell>
          <cell r="EV44">
            <v>100</v>
          </cell>
          <cell r="EW44">
            <v>98</v>
          </cell>
          <cell r="EX44">
            <v>211354.06</v>
          </cell>
          <cell r="EY44">
            <v>8714.84</v>
          </cell>
          <cell r="EZ44">
            <v>-1610.9</v>
          </cell>
          <cell r="FA44">
            <v>38962.74</v>
          </cell>
          <cell r="FB44">
            <v>179495.26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182188.5</v>
          </cell>
          <cell r="FI44">
            <v>174843.29</v>
          </cell>
          <cell r="FJ44">
            <v>39799</v>
          </cell>
          <cell r="FK44">
            <v>22.76</v>
          </cell>
          <cell r="FL44">
            <v>5</v>
          </cell>
          <cell r="FM44">
            <v>3</v>
          </cell>
          <cell r="FN44">
            <v>9</v>
          </cell>
          <cell r="FO44">
            <v>1278.23</v>
          </cell>
          <cell r="FP44">
            <v>4758.48</v>
          </cell>
          <cell r="FQ44">
            <v>6036.71</v>
          </cell>
          <cell r="FR44">
            <v>3.31</v>
          </cell>
          <cell r="FS44">
            <v>73421.53</v>
          </cell>
          <cell r="FT44">
            <v>38858.2</v>
          </cell>
          <cell r="FU44">
            <v>40111.68</v>
          </cell>
          <cell r="FV44">
            <v>-5548.35</v>
          </cell>
          <cell r="FW44">
            <v>11585.06</v>
          </cell>
          <cell r="FX44">
            <v>6.36</v>
          </cell>
        </row>
        <row r="45">
          <cell r="D45" t="str">
            <v>23302</v>
          </cell>
          <cell r="E45">
            <v>200112</v>
          </cell>
          <cell r="F45">
            <v>3038</v>
          </cell>
          <cell r="G45">
            <v>7</v>
          </cell>
          <cell r="H45">
            <v>23</v>
          </cell>
          <cell r="I45">
            <v>3022</v>
          </cell>
          <cell r="J45">
            <v>9.07</v>
          </cell>
          <cell r="K45">
            <v>4</v>
          </cell>
          <cell r="L45">
            <v>2</v>
          </cell>
          <cell r="M45">
            <v>89</v>
          </cell>
          <cell r="N45">
            <v>82994.94</v>
          </cell>
          <cell r="O45">
            <v>243.58</v>
          </cell>
          <cell r="P45">
            <v>101.91</v>
          </cell>
          <cell r="Q45">
            <v>969</v>
          </cell>
          <cell r="R45">
            <v>82371.43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6046.55</v>
          </cell>
          <cell r="Y45">
            <v>4225.6</v>
          </cell>
          <cell r="Z45">
            <v>976.03</v>
          </cell>
          <cell r="AA45">
            <v>23.1</v>
          </cell>
          <cell r="AB45">
            <v>0</v>
          </cell>
          <cell r="AC45">
            <v>0</v>
          </cell>
          <cell r="AD45">
            <v>2</v>
          </cell>
          <cell r="AE45">
            <v>-511.29</v>
          </cell>
          <cell r="AF45">
            <v>0</v>
          </cell>
          <cell r="AG45">
            <v>-511.29</v>
          </cell>
          <cell r="AH45">
            <v>-8.46</v>
          </cell>
          <cell r="AI45">
            <v>1022.59</v>
          </cell>
          <cell r="AJ45">
            <v>0.01</v>
          </cell>
          <cell r="AK45">
            <v>1898.55</v>
          </cell>
          <cell r="AL45">
            <v>-875.97</v>
          </cell>
          <cell r="AM45">
            <v>364.68</v>
          </cell>
          <cell r="AN45">
            <v>6.03</v>
          </cell>
          <cell r="AO45">
            <v>3062</v>
          </cell>
          <cell r="AP45">
            <v>17</v>
          </cell>
          <cell r="AQ45">
            <v>41</v>
          </cell>
          <cell r="AR45">
            <v>3038</v>
          </cell>
          <cell r="AS45">
            <v>16.02</v>
          </cell>
          <cell r="AT45">
            <v>0</v>
          </cell>
          <cell r="AU45">
            <v>11</v>
          </cell>
          <cell r="AV45">
            <v>121</v>
          </cell>
          <cell r="AW45">
            <v>83624.06</v>
          </cell>
          <cell r="AX45">
            <v>458.7</v>
          </cell>
          <cell r="AY45">
            <v>472.64</v>
          </cell>
          <cell r="AZ45">
            <v>1560.51</v>
          </cell>
          <cell r="BA45">
            <v>82994.89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6380.14</v>
          </cell>
          <cell r="BH45">
            <v>5094.59</v>
          </cell>
          <cell r="BI45">
            <v>1207.3</v>
          </cell>
          <cell r="BJ45">
            <v>23.7</v>
          </cell>
          <cell r="BK45">
            <v>0</v>
          </cell>
          <cell r="BL45">
            <v>2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1022.59</v>
          </cell>
          <cell r="BS45">
            <v>1022.59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3356</v>
          </cell>
          <cell r="BY45">
            <v>165</v>
          </cell>
          <cell r="BZ45">
            <v>499</v>
          </cell>
          <cell r="CA45">
            <v>3022</v>
          </cell>
          <cell r="CB45">
            <v>14.51</v>
          </cell>
          <cell r="CC45">
            <v>11</v>
          </cell>
          <cell r="CD45">
            <v>93</v>
          </cell>
          <cell r="CE45">
            <v>89</v>
          </cell>
          <cell r="CF45">
            <v>95747.91</v>
          </cell>
          <cell r="CG45">
            <v>5143.99</v>
          </cell>
          <cell r="CH45">
            <v>-1267.48</v>
          </cell>
          <cell r="CI45">
            <v>17252.6</v>
          </cell>
          <cell r="CJ45">
            <v>82371.82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82465.97</v>
          </cell>
          <cell r="CQ45">
            <v>79619.5</v>
          </cell>
          <cell r="CR45">
            <v>18298.93</v>
          </cell>
          <cell r="CS45">
            <v>22.98</v>
          </cell>
          <cell r="CT45">
            <v>6</v>
          </cell>
          <cell r="CU45">
            <v>0</v>
          </cell>
          <cell r="CV45">
            <v>7</v>
          </cell>
          <cell r="CW45">
            <v>0.01</v>
          </cell>
          <cell r="CX45">
            <v>3882.43</v>
          </cell>
          <cell r="CY45">
            <v>3882.44</v>
          </cell>
          <cell r="CZ45">
            <v>4.71</v>
          </cell>
          <cell r="DA45">
            <v>1022.59</v>
          </cell>
          <cell r="DB45">
            <v>0.01</v>
          </cell>
          <cell r="DC45">
            <v>3105.2</v>
          </cell>
          <cell r="DD45">
            <v>-2082.62</v>
          </cell>
          <cell r="DE45">
            <v>5965.06</v>
          </cell>
          <cell r="DF45">
            <v>7.23</v>
          </cell>
          <cell r="DG45">
            <v>3738</v>
          </cell>
          <cell r="DH45">
            <v>209</v>
          </cell>
          <cell r="DI45">
            <v>591</v>
          </cell>
          <cell r="DJ45">
            <v>3356</v>
          </cell>
          <cell r="DK45">
            <v>15.38</v>
          </cell>
          <cell r="DL45">
            <v>12</v>
          </cell>
          <cell r="DM45">
            <v>85</v>
          </cell>
          <cell r="DN45">
            <v>208</v>
          </cell>
          <cell r="DO45">
            <v>105490.41</v>
          </cell>
          <cell r="DP45">
            <v>7395.37</v>
          </cell>
          <cell r="DQ45">
            <v>4562.97</v>
          </cell>
          <cell r="DR45">
            <v>21700.71</v>
          </cell>
          <cell r="DS45">
            <v>95748.04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92897.04</v>
          </cell>
          <cell r="DZ45">
            <v>89833.97</v>
          </cell>
          <cell r="EA45">
            <v>20606.02</v>
          </cell>
          <cell r="EB45">
            <v>22.94</v>
          </cell>
          <cell r="EC45">
            <v>5</v>
          </cell>
          <cell r="ED45">
            <v>1</v>
          </cell>
          <cell r="EE45">
            <v>8</v>
          </cell>
          <cell r="EF45">
            <v>1022.58</v>
          </cell>
          <cell r="EG45">
            <v>17295.48</v>
          </cell>
          <cell r="EH45">
            <v>18318.06</v>
          </cell>
          <cell r="EI45">
            <v>19.72</v>
          </cell>
          <cell r="EJ45">
            <v>3067.76</v>
          </cell>
          <cell r="EK45">
            <v>0.01</v>
          </cell>
          <cell r="EL45">
            <v>0</v>
          </cell>
          <cell r="EM45">
            <v>3067.75</v>
          </cell>
          <cell r="EN45">
            <v>15250.31</v>
          </cell>
          <cell r="EO45">
            <v>16.42</v>
          </cell>
          <cell r="EP45">
            <v>3356</v>
          </cell>
          <cell r="EQ45">
            <v>165</v>
          </cell>
          <cell r="ER45">
            <v>499</v>
          </cell>
          <cell r="ES45">
            <v>3022</v>
          </cell>
          <cell r="ET45">
            <v>14.51</v>
          </cell>
          <cell r="EU45">
            <v>11</v>
          </cell>
          <cell r="EV45">
            <v>93</v>
          </cell>
          <cell r="EW45">
            <v>89</v>
          </cell>
          <cell r="EX45">
            <v>95747.91</v>
          </cell>
          <cell r="EY45">
            <v>5143.99</v>
          </cell>
          <cell r="EZ45">
            <v>-1267.48</v>
          </cell>
          <cell r="FA45">
            <v>17252.6</v>
          </cell>
          <cell r="FB45">
            <v>82371.82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82465.97</v>
          </cell>
          <cell r="FI45">
            <v>79619.5</v>
          </cell>
          <cell r="FJ45">
            <v>18298.93</v>
          </cell>
          <cell r="FK45">
            <v>22.98</v>
          </cell>
          <cell r="FL45">
            <v>6</v>
          </cell>
          <cell r="FM45">
            <v>0</v>
          </cell>
          <cell r="FN45">
            <v>7</v>
          </cell>
          <cell r="FO45">
            <v>0.01</v>
          </cell>
          <cell r="FP45">
            <v>3882.43</v>
          </cell>
          <cell r="FQ45">
            <v>3882.44</v>
          </cell>
          <cell r="FR45">
            <v>4.71</v>
          </cell>
          <cell r="FS45">
            <v>1022.59</v>
          </cell>
          <cell r="FT45">
            <v>0.01</v>
          </cell>
          <cell r="FU45">
            <v>3105.2</v>
          </cell>
          <cell r="FV45">
            <v>-2082.62</v>
          </cell>
          <cell r="FW45">
            <v>5965.06</v>
          </cell>
          <cell r="FX45">
            <v>7.23</v>
          </cell>
        </row>
        <row r="46">
          <cell r="D46" t="str">
            <v>23303</v>
          </cell>
          <cell r="E46">
            <v>200112</v>
          </cell>
          <cell r="F46">
            <v>3084</v>
          </cell>
          <cell r="G46">
            <v>8</v>
          </cell>
          <cell r="H46">
            <v>24</v>
          </cell>
          <cell r="I46">
            <v>3068</v>
          </cell>
          <cell r="J46">
            <v>9.33</v>
          </cell>
          <cell r="K46">
            <v>4</v>
          </cell>
          <cell r="L46">
            <v>2</v>
          </cell>
          <cell r="M46">
            <v>90</v>
          </cell>
          <cell r="N46">
            <v>34995.2</v>
          </cell>
          <cell r="O46">
            <v>118.4</v>
          </cell>
          <cell r="P46">
            <v>37.4</v>
          </cell>
          <cell r="Q46">
            <v>301.05</v>
          </cell>
          <cell r="R46">
            <v>34849.95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2639.36</v>
          </cell>
          <cell r="Y46">
            <v>1993.98</v>
          </cell>
          <cell r="Z46">
            <v>453.03</v>
          </cell>
          <cell r="AA46">
            <v>22.72</v>
          </cell>
          <cell r="AB46">
            <v>0</v>
          </cell>
          <cell r="AC46">
            <v>1</v>
          </cell>
          <cell r="AD46">
            <v>3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12782.34</v>
          </cell>
          <cell r="AJ46">
            <v>0.04</v>
          </cell>
          <cell r="AK46">
            <v>3697.67</v>
          </cell>
          <cell r="AL46">
            <v>9084.63</v>
          </cell>
          <cell r="AM46">
            <v>-9084.63</v>
          </cell>
          <cell r="AN46">
            <v>-344.2</v>
          </cell>
          <cell r="AO46">
            <v>3107</v>
          </cell>
          <cell r="AP46">
            <v>17</v>
          </cell>
          <cell r="AQ46">
            <v>40</v>
          </cell>
          <cell r="AR46">
            <v>3084</v>
          </cell>
          <cell r="AS46">
            <v>15.41</v>
          </cell>
          <cell r="AT46">
            <v>0</v>
          </cell>
          <cell r="AU46">
            <v>11</v>
          </cell>
          <cell r="AV46">
            <v>124</v>
          </cell>
          <cell r="AW46">
            <v>35134.93</v>
          </cell>
          <cell r="AX46">
            <v>139.03</v>
          </cell>
          <cell r="AY46">
            <v>116.18</v>
          </cell>
          <cell r="AZ46">
            <v>395.02</v>
          </cell>
          <cell r="BA46">
            <v>34995.12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2692.96</v>
          </cell>
          <cell r="BH46">
            <v>2075.44</v>
          </cell>
          <cell r="BI46">
            <v>487.96</v>
          </cell>
          <cell r="BJ46">
            <v>23.51</v>
          </cell>
          <cell r="BK46">
            <v>0</v>
          </cell>
          <cell r="BL46">
            <v>4</v>
          </cell>
          <cell r="BM46">
            <v>1</v>
          </cell>
          <cell r="BN46">
            <v>-1533.88</v>
          </cell>
          <cell r="BO46">
            <v>0</v>
          </cell>
          <cell r="BP46">
            <v>-1533.88</v>
          </cell>
          <cell r="BQ46">
            <v>-56.96</v>
          </cell>
          <cell r="BR46">
            <v>12782.34</v>
          </cell>
          <cell r="BS46">
            <v>12782.34</v>
          </cell>
          <cell r="BT46">
            <v>0</v>
          </cell>
          <cell r="BU46">
            <v>0</v>
          </cell>
          <cell r="BV46">
            <v>-1533.88</v>
          </cell>
          <cell r="BW46">
            <v>-56.96</v>
          </cell>
          <cell r="BX46">
            <v>3404</v>
          </cell>
          <cell r="BY46">
            <v>167</v>
          </cell>
          <cell r="BZ46">
            <v>503</v>
          </cell>
          <cell r="CA46">
            <v>3068</v>
          </cell>
          <cell r="CB46">
            <v>14.42</v>
          </cell>
          <cell r="CC46">
            <v>11</v>
          </cell>
          <cell r="CD46">
            <v>95</v>
          </cell>
          <cell r="CE46">
            <v>90</v>
          </cell>
          <cell r="CF46">
            <v>39861.62</v>
          </cell>
          <cell r="CG46">
            <v>1708.94</v>
          </cell>
          <cell r="CH46">
            <v>-565.63</v>
          </cell>
          <cell r="CI46">
            <v>6155.33</v>
          </cell>
          <cell r="CJ46">
            <v>34849.6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34882</v>
          </cell>
          <cell r="CQ46">
            <v>33690.26</v>
          </cell>
          <cell r="CR46">
            <v>7680.99</v>
          </cell>
          <cell r="CS46">
            <v>22.8</v>
          </cell>
          <cell r="CT46">
            <v>12</v>
          </cell>
          <cell r="CU46">
            <v>1</v>
          </cell>
          <cell r="CV46">
            <v>17</v>
          </cell>
          <cell r="CW46">
            <v>1022.58</v>
          </cell>
          <cell r="CX46">
            <v>12759.18</v>
          </cell>
          <cell r="CY46">
            <v>13781.76</v>
          </cell>
          <cell r="CZ46">
            <v>39.51</v>
          </cell>
          <cell r="DA46">
            <v>14571.87</v>
          </cell>
          <cell r="DB46">
            <v>0.04</v>
          </cell>
          <cell r="DC46">
            <v>68174.65</v>
          </cell>
          <cell r="DD46">
            <v>-53602.82</v>
          </cell>
          <cell r="DE46">
            <v>67384.58</v>
          </cell>
          <cell r="DF46">
            <v>193.18</v>
          </cell>
          <cell r="DG46">
            <v>3785</v>
          </cell>
          <cell r="DH46">
            <v>216</v>
          </cell>
          <cell r="DI46">
            <v>597</v>
          </cell>
          <cell r="DJ46">
            <v>3404</v>
          </cell>
          <cell r="DK46">
            <v>15.34</v>
          </cell>
          <cell r="DL46">
            <v>12</v>
          </cell>
          <cell r="DM46">
            <v>89</v>
          </cell>
          <cell r="DN46">
            <v>213</v>
          </cell>
          <cell r="DO46">
            <v>43969</v>
          </cell>
          <cell r="DP46">
            <v>2515.13</v>
          </cell>
          <cell r="DQ46">
            <v>1631.19</v>
          </cell>
          <cell r="DR46">
            <v>8253.61</v>
          </cell>
          <cell r="DS46">
            <v>39861.71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39366.1</v>
          </cell>
          <cell r="DZ46">
            <v>38208.45</v>
          </cell>
          <cell r="EA46">
            <v>8709.05</v>
          </cell>
          <cell r="EB46">
            <v>22.79</v>
          </cell>
          <cell r="EC46">
            <v>13</v>
          </cell>
          <cell r="ED46">
            <v>6</v>
          </cell>
          <cell r="EE46">
            <v>15</v>
          </cell>
          <cell r="EF46">
            <v>12015.37</v>
          </cell>
          <cell r="EG46">
            <v>8423.36</v>
          </cell>
          <cell r="EH46">
            <v>20438.73</v>
          </cell>
          <cell r="EI46">
            <v>51.92</v>
          </cell>
          <cell r="EJ46">
            <v>18470.56</v>
          </cell>
          <cell r="EK46">
            <v>2556.5</v>
          </cell>
          <cell r="EL46">
            <v>6978.18</v>
          </cell>
          <cell r="EM46">
            <v>8935.88</v>
          </cell>
          <cell r="EN46">
            <v>11502.85</v>
          </cell>
          <cell r="EO46">
            <v>29.22</v>
          </cell>
          <cell r="EP46">
            <v>3404</v>
          </cell>
          <cell r="EQ46">
            <v>167</v>
          </cell>
          <cell r="ER46">
            <v>503</v>
          </cell>
          <cell r="ES46">
            <v>3068</v>
          </cell>
          <cell r="ET46">
            <v>14.42</v>
          </cell>
          <cell r="EU46">
            <v>11</v>
          </cell>
          <cell r="EV46">
            <v>95</v>
          </cell>
          <cell r="EW46">
            <v>90</v>
          </cell>
          <cell r="EX46">
            <v>39861.62</v>
          </cell>
          <cell r="EY46">
            <v>1708.94</v>
          </cell>
          <cell r="EZ46">
            <v>-565.63</v>
          </cell>
          <cell r="FA46">
            <v>6155.33</v>
          </cell>
          <cell r="FB46">
            <v>34849.6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34882</v>
          </cell>
          <cell r="FI46">
            <v>33690.26</v>
          </cell>
          <cell r="FJ46">
            <v>7680.99</v>
          </cell>
          <cell r="FK46">
            <v>22.8</v>
          </cell>
          <cell r="FL46">
            <v>12</v>
          </cell>
          <cell r="FM46">
            <v>1</v>
          </cell>
          <cell r="FN46">
            <v>17</v>
          </cell>
          <cell r="FO46">
            <v>1022.58</v>
          </cell>
          <cell r="FP46">
            <v>12759.18</v>
          </cell>
          <cell r="FQ46">
            <v>13781.76</v>
          </cell>
          <cell r="FR46">
            <v>39.51</v>
          </cell>
          <cell r="FS46">
            <v>14571.87</v>
          </cell>
          <cell r="FT46">
            <v>0.04</v>
          </cell>
          <cell r="FU46">
            <v>68174.65</v>
          </cell>
          <cell r="FV46">
            <v>-53602.82</v>
          </cell>
          <cell r="FW46">
            <v>67384.58</v>
          </cell>
          <cell r="FX46">
            <v>193.18</v>
          </cell>
        </row>
        <row r="47">
          <cell r="D47" t="str">
            <v>23304</v>
          </cell>
          <cell r="E47">
            <v>200112</v>
          </cell>
          <cell r="F47">
            <v>3064</v>
          </cell>
          <cell r="G47">
            <v>7</v>
          </cell>
          <cell r="H47">
            <v>23</v>
          </cell>
          <cell r="I47">
            <v>3048</v>
          </cell>
          <cell r="J47">
            <v>9</v>
          </cell>
          <cell r="K47">
            <v>4</v>
          </cell>
          <cell r="L47">
            <v>2</v>
          </cell>
          <cell r="M47">
            <v>90</v>
          </cell>
          <cell r="N47">
            <v>12979.07</v>
          </cell>
          <cell r="O47">
            <v>26.86</v>
          </cell>
          <cell r="P47">
            <v>14.9</v>
          </cell>
          <cell r="Q47">
            <v>65.56</v>
          </cell>
          <cell r="R47">
            <v>12955.27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990.55</v>
          </cell>
          <cell r="Y47">
            <v>775.03</v>
          </cell>
          <cell r="Z47">
            <v>172.83</v>
          </cell>
          <cell r="AA47">
            <v>22.3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3087</v>
          </cell>
          <cell r="AP47">
            <v>17</v>
          </cell>
          <cell r="AQ47">
            <v>40</v>
          </cell>
          <cell r="AR47">
            <v>3064</v>
          </cell>
          <cell r="AS47">
            <v>15.51</v>
          </cell>
          <cell r="AT47">
            <v>0</v>
          </cell>
          <cell r="AU47">
            <v>11</v>
          </cell>
          <cell r="AV47">
            <v>124</v>
          </cell>
          <cell r="AW47">
            <v>13026.91</v>
          </cell>
          <cell r="AX47">
            <v>45.25</v>
          </cell>
          <cell r="AY47">
            <v>37.72</v>
          </cell>
          <cell r="AZ47">
            <v>130.85</v>
          </cell>
          <cell r="BA47">
            <v>12979.03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980.67</v>
          </cell>
          <cell r="BH47">
            <v>686.3</v>
          </cell>
          <cell r="BI47">
            <v>160.99</v>
          </cell>
          <cell r="BJ47">
            <v>23.46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3384</v>
          </cell>
          <cell r="BY47">
            <v>166</v>
          </cell>
          <cell r="BZ47">
            <v>502</v>
          </cell>
          <cell r="CA47">
            <v>3048</v>
          </cell>
          <cell r="CB47">
            <v>14.48</v>
          </cell>
          <cell r="CC47">
            <v>11</v>
          </cell>
          <cell r="CD47">
            <v>95</v>
          </cell>
          <cell r="CE47">
            <v>90</v>
          </cell>
          <cell r="CF47">
            <v>14427.33</v>
          </cell>
          <cell r="CG47">
            <v>508.38</v>
          </cell>
          <cell r="CH47">
            <v>-47.13</v>
          </cell>
          <cell r="CI47">
            <v>1934.48</v>
          </cell>
          <cell r="CJ47">
            <v>12954.1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12733.04</v>
          </cell>
          <cell r="CQ47">
            <v>12497.12</v>
          </cell>
          <cell r="CR47">
            <v>2831.38</v>
          </cell>
          <cell r="CS47">
            <v>22.66</v>
          </cell>
          <cell r="CT47">
            <v>1</v>
          </cell>
          <cell r="CU47">
            <v>0</v>
          </cell>
          <cell r="CV47">
            <v>1</v>
          </cell>
          <cell r="CW47">
            <v>0</v>
          </cell>
          <cell r="CX47">
            <v>2598.39</v>
          </cell>
          <cell r="CY47">
            <v>2598.39</v>
          </cell>
          <cell r="CZ47">
            <v>20.41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2598.39</v>
          </cell>
          <cell r="DF47">
            <v>20.41</v>
          </cell>
          <cell r="DG47">
            <v>3760</v>
          </cell>
          <cell r="DH47">
            <v>210</v>
          </cell>
          <cell r="DI47">
            <v>586</v>
          </cell>
          <cell r="DJ47">
            <v>3384</v>
          </cell>
          <cell r="DK47">
            <v>15.16</v>
          </cell>
          <cell r="DL47">
            <v>12</v>
          </cell>
          <cell r="DM47">
            <v>85</v>
          </cell>
          <cell r="DN47">
            <v>212</v>
          </cell>
          <cell r="DO47">
            <v>15643.3</v>
          </cell>
          <cell r="DP47">
            <v>803.25</v>
          </cell>
          <cell r="DQ47">
            <v>467.7</v>
          </cell>
          <cell r="DR47">
            <v>2487.2</v>
          </cell>
          <cell r="DS47">
            <v>14427.05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11704.87</v>
          </cell>
          <cell r="DZ47">
            <v>11154.75</v>
          </cell>
          <cell r="EA47">
            <v>2498.11</v>
          </cell>
          <cell r="EB47">
            <v>22.4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3384</v>
          </cell>
          <cell r="EQ47">
            <v>166</v>
          </cell>
          <cell r="ER47">
            <v>502</v>
          </cell>
          <cell r="ES47">
            <v>3048</v>
          </cell>
          <cell r="ET47">
            <v>14.48</v>
          </cell>
          <cell r="EU47">
            <v>11</v>
          </cell>
          <cell r="EV47">
            <v>95</v>
          </cell>
          <cell r="EW47">
            <v>90</v>
          </cell>
          <cell r="EX47">
            <v>14427.33</v>
          </cell>
          <cell r="EY47">
            <v>508.38</v>
          </cell>
          <cell r="EZ47">
            <v>-47.13</v>
          </cell>
          <cell r="FA47">
            <v>1934.48</v>
          </cell>
          <cell r="FB47">
            <v>12954.1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0</v>
          </cell>
          <cell r="FH47">
            <v>12733.04</v>
          </cell>
          <cell r="FI47">
            <v>12497.12</v>
          </cell>
          <cell r="FJ47">
            <v>2831.38</v>
          </cell>
          <cell r="FK47">
            <v>22.66</v>
          </cell>
          <cell r="FL47">
            <v>1</v>
          </cell>
          <cell r="FM47">
            <v>0</v>
          </cell>
          <cell r="FN47">
            <v>1</v>
          </cell>
          <cell r="FO47">
            <v>0</v>
          </cell>
          <cell r="FP47">
            <v>2598.39</v>
          </cell>
          <cell r="FQ47">
            <v>2598.39</v>
          </cell>
          <cell r="FR47">
            <v>20.41</v>
          </cell>
          <cell r="FS47">
            <v>0</v>
          </cell>
          <cell r="FT47">
            <v>0</v>
          </cell>
          <cell r="FU47">
            <v>0</v>
          </cell>
          <cell r="FV47">
            <v>0</v>
          </cell>
          <cell r="FW47">
            <v>2598.39</v>
          </cell>
          <cell r="FX47">
            <v>20.41</v>
          </cell>
        </row>
        <row r="48">
          <cell r="D48" t="str">
            <v>23305</v>
          </cell>
          <cell r="E48">
            <v>200112</v>
          </cell>
          <cell r="F48">
            <v>32</v>
          </cell>
          <cell r="G48">
            <v>0</v>
          </cell>
          <cell r="H48">
            <v>0</v>
          </cell>
          <cell r="I48">
            <v>32</v>
          </cell>
          <cell r="J48">
            <v>0</v>
          </cell>
          <cell r="K48">
            <v>0</v>
          </cell>
          <cell r="L48">
            <v>0</v>
          </cell>
          <cell r="M48">
            <v>2</v>
          </cell>
          <cell r="N48">
            <v>429.16</v>
          </cell>
          <cell r="O48">
            <v>0</v>
          </cell>
          <cell r="P48">
            <v>-0.08</v>
          </cell>
          <cell r="Q48">
            <v>0</v>
          </cell>
          <cell r="R48">
            <v>429.08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30.3</v>
          </cell>
          <cell r="Y48">
            <v>12.36</v>
          </cell>
          <cell r="Z48">
            <v>3.01</v>
          </cell>
          <cell r="AA48">
            <v>24.35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31</v>
          </cell>
          <cell r="AP48">
            <v>1</v>
          </cell>
          <cell r="AQ48">
            <v>0</v>
          </cell>
          <cell r="AR48">
            <v>32</v>
          </cell>
          <cell r="AS48">
            <v>0</v>
          </cell>
          <cell r="AT48">
            <v>0</v>
          </cell>
          <cell r="AU48">
            <v>0</v>
          </cell>
          <cell r="AV48">
            <v>3</v>
          </cell>
          <cell r="AW48">
            <v>415.41</v>
          </cell>
          <cell r="AX48">
            <v>12.78</v>
          </cell>
          <cell r="AY48">
            <v>0.98</v>
          </cell>
          <cell r="AZ48">
            <v>0</v>
          </cell>
          <cell r="BA48">
            <v>429.17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42.68</v>
          </cell>
          <cell r="BH48">
            <v>78.54</v>
          </cell>
          <cell r="BI48">
            <v>18.61</v>
          </cell>
          <cell r="BJ48">
            <v>23.69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32</v>
          </cell>
          <cell r="BY48">
            <v>3</v>
          </cell>
          <cell r="BZ48">
            <v>3</v>
          </cell>
          <cell r="CA48">
            <v>32</v>
          </cell>
          <cell r="CB48">
            <v>8.96</v>
          </cell>
          <cell r="CC48">
            <v>0</v>
          </cell>
          <cell r="CD48">
            <v>1</v>
          </cell>
          <cell r="CE48">
            <v>2</v>
          </cell>
          <cell r="CF48">
            <v>425.43</v>
          </cell>
          <cell r="CG48">
            <v>22.34</v>
          </cell>
          <cell r="CH48">
            <v>24.99</v>
          </cell>
          <cell r="CI48">
            <v>43.66</v>
          </cell>
          <cell r="CJ48">
            <v>429.1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397.12</v>
          </cell>
          <cell r="CQ48">
            <v>399.55</v>
          </cell>
          <cell r="CR48">
            <v>94.27</v>
          </cell>
          <cell r="CS48">
            <v>23.59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30</v>
          </cell>
          <cell r="DH48">
            <v>7</v>
          </cell>
          <cell r="DI48">
            <v>5</v>
          </cell>
          <cell r="DJ48">
            <v>32</v>
          </cell>
          <cell r="DK48">
            <v>14.93</v>
          </cell>
          <cell r="DL48">
            <v>0</v>
          </cell>
          <cell r="DM48">
            <v>1</v>
          </cell>
          <cell r="DN48">
            <v>3</v>
          </cell>
          <cell r="DO48">
            <v>401.61</v>
          </cell>
          <cell r="DP48">
            <v>127.56</v>
          </cell>
          <cell r="DQ48">
            <v>2.56</v>
          </cell>
          <cell r="DR48">
            <v>106.3</v>
          </cell>
          <cell r="DS48">
            <v>425.43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389.08</v>
          </cell>
          <cell r="DZ48">
            <v>402.55</v>
          </cell>
          <cell r="EA48">
            <v>94.09</v>
          </cell>
          <cell r="EB48">
            <v>23.37</v>
          </cell>
          <cell r="EC48">
            <v>0</v>
          </cell>
          <cell r="ED48">
            <v>0</v>
          </cell>
          <cell r="EE48">
            <v>0</v>
          </cell>
          <cell r="EF48">
            <v>0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32</v>
          </cell>
          <cell r="EQ48">
            <v>3</v>
          </cell>
          <cell r="ER48">
            <v>3</v>
          </cell>
          <cell r="ES48">
            <v>32</v>
          </cell>
          <cell r="ET48">
            <v>8.96</v>
          </cell>
          <cell r="EU48">
            <v>0</v>
          </cell>
          <cell r="EV48">
            <v>1</v>
          </cell>
          <cell r="EW48">
            <v>2</v>
          </cell>
          <cell r="EX48">
            <v>425.43</v>
          </cell>
          <cell r="EY48">
            <v>22.34</v>
          </cell>
          <cell r="EZ48">
            <v>24.99</v>
          </cell>
          <cell r="FA48">
            <v>43.66</v>
          </cell>
          <cell r="FB48">
            <v>429.1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  <cell r="FG48">
            <v>0</v>
          </cell>
          <cell r="FH48">
            <v>397.12</v>
          </cell>
          <cell r="FI48">
            <v>399.55</v>
          </cell>
          <cell r="FJ48">
            <v>94.27</v>
          </cell>
          <cell r="FK48">
            <v>23.59</v>
          </cell>
          <cell r="FL48">
            <v>0</v>
          </cell>
          <cell r="FM48">
            <v>0</v>
          </cell>
          <cell r="FN48">
            <v>0</v>
          </cell>
          <cell r="FO48">
            <v>0</v>
          </cell>
          <cell r="FP48">
            <v>0</v>
          </cell>
          <cell r="FQ48">
            <v>0</v>
          </cell>
          <cell r="FR48">
            <v>0</v>
          </cell>
          <cell r="FS48">
            <v>0</v>
          </cell>
          <cell r="FT48">
            <v>0</v>
          </cell>
          <cell r="FU48">
            <v>0</v>
          </cell>
          <cell r="FV48">
            <v>0</v>
          </cell>
          <cell r="FW48">
            <v>0</v>
          </cell>
          <cell r="FX48">
            <v>0</v>
          </cell>
        </row>
        <row r="49">
          <cell r="D49" t="str">
            <v>23309</v>
          </cell>
          <cell r="E49">
            <v>200112</v>
          </cell>
          <cell r="F49">
            <v>18</v>
          </cell>
          <cell r="G49">
            <v>1</v>
          </cell>
          <cell r="H49">
            <v>0</v>
          </cell>
          <cell r="I49">
            <v>19</v>
          </cell>
          <cell r="J49">
            <v>0</v>
          </cell>
          <cell r="K49">
            <v>0</v>
          </cell>
          <cell r="L49">
            <v>0</v>
          </cell>
          <cell r="M49">
            <v>1</v>
          </cell>
          <cell r="N49">
            <v>14323.08</v>
          </cell>
          <cell r="O49">
            <v>939.09</v>
          </cell>
          <cell r="P49">
            <v>0</v>
          </cell>
          <cell r="Q49">
            <v>0</v>
          </cell>
          <cell r="R49">
            <v>15262.17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1206.96</v>
          </cell>
          <cell r="Y49">
            <v>1303.05</v>
          </cell>
          <cell r="Z49">
            <v>300.28</v>
          </cell>
          <cell r="AA49">
            <v>23.04</v>
          </cell>
          <cell r="AB49">
            <v>0</v>
          </cell>
          <cell r="AC49">
            <v>2</v>
          </cell>
          <cell r="AD49">
            <v>0</v>
          </cell>
          <cell r="AE49">
            <v>511.29</v>
          </cell>
          <cell r="AF49">
            <v>3067.75</v>
          </cell>
          <cell r="AG49">
            <v>3579.04</v>
          </cell>
          <cell r="AH49">
            <v>296.53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3579.04</v>
          </cell>
          <cell r="AN49">
            <v>296.53</v>
          </cell>
          <cell r="AO49">
            <v>18</v>
          </cell>
          <cell r="AP49">
            <v>0</v>
          </cell>
          <cell r="AQ49">
            <v>0</v>
          </cell>
          <cell r="AR49">
            <v>18</v>
          </cell>
          <cell r="AS49">
            <v>0</v>
          </cell>
          <cell r="AT49">
            <v>0</v>
          </cell>
          <cell r="AU49">
            <v>0</v>
          </cell>
          <cell r="AV49">
            <v>1</v>
          </cell>
          <cell r="AW49">
            <v>14323.08</v>
          </cell>
          <cell r="AX49">
            <v>0</v>
          </cell>
          <cell r="AY49">
            <v>0</v>
          </cell>
          <cell r="AZ49">
            <v>0</v>
          </cell>
          <cell r="BA49">
            <v>14323.08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1004.61</v>
          </cell>
          <cell r="BH49">
            <v>575.71</v>
          </cell>
          <cell r="BI49">
            <v>136.62</v>
          </cell>
          <cell r="BJ49">
            <v>23.73</v>
          </cell>
          <cell r="BK49">
            <v>2</v>
          </cell>
          <cell r="BL49">
            <v>2</v>
          </cell>
          <cell r="BM49">
            <v>0</v>
          </cell>
          <cell r="BN49">
            <v>5624.21</v>
          </cell>
          <cell r="BO49">
            <v>0</v>
          </cell>
          <cell r="BP49">
            <v>5624.21</v>
          </cell>
          <cell r="BQ49">
            <v>559.84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5624.21</v>
          </cell>
          <cell r="BW49">
            <v>559.84</v>
          </cell>
          <cell r="BX49">
            <v>12</v>
          </cell>
          <cell r="BY49">
            <v>8</v>
          </cell>
          <cell r="BZ49">
            <v>1</v>
          </cell>
          <cell r="CA49">
            <v>19</v>
          </cell>
          <cell r="CB49">
            <v>6.25</v>
          </cell>
          <cell r="CC49">
            <v>0</v>
          </cell>
          <cell r="CD49">
            <v>0</v>
          </cell>
          <cell r="CE49">
            <v>1</v>
          </cell>
          <cell r="CF49">
            <v>10141.38</v>
          </cell>
          <cell r="CG49">
            <v>5927.05</v>
          </cell>
          <cell r="CH49">
            <v>-115.14</v>
          </cell>
          <cell r="CI49">
            <v>691.11</v>
          </cell>
          <cell r="CJ49">
            <v>15262.18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11777</v>
          </cell>
          <cell r="CQ49">
            <v>11943.58</v>
          </cell>
          <cell r="CR49">
            <v>2791.48</v>
          </cell>
          <cell r="CS49">
            <v>23.37</v>
          </cell>
          <cell r="CT49">
            <v>4</v>
          </cell>
          <cell r="CU49">
            <v>2</v>
          </cell>
          <cell r="CV49">
            <v>2</v>
          </cell>
          <cell r="CW49">
            <v>6135.5</v>
          </cell>
          <cell r="CX49">
            <v>3449.27</v>
          </cell>
          <cell r="CY49">
            <v>9584.77</v>
          </cell>
          <cell r="CZ49">
            <v>81.39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9584.77</v>
          </cell>
          <cell r="DF49">
            <v>81.39</v>
          </cell>
          <cell r="DG49">
            <v>5</v>
          </cell>
          <cell r="DH49">
            <v>9</v>
          </cell>
          <cell r="DI49">
            <v>2</v>
          </cell>
          <cell r="DJ49">
            <v>12</v>
          </cell>
          <cell r="DK49">
            <v>21.05</v>
          </cell>
          <cell r="DL49">
            <v>0</v>
          </cell>
          <cell r="DM49">
            <v>0</v>
          </cell>
          <cell r="DN49">
            <v>0</v>
          </cell>
          <cell r="DO49">
            <v>5591.39</v>
          </cell>
          <cell r="DP49">
            <v>6976.94</v>
          </cell>
          <cell r="DQ49">
            <v>0</v>
          </cell>
          <cell r="DR49">
            <v>2426.95</v>
          </cell>
          <cell r="DS49">
            <v>10141.38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8958.37</v>
          </cell>
          <cell r="DZ49">
            <v>9145.77</v>
          </cell>
          <cell r="EA49">
            <v>2344.83</v>
          </cell>
          <cell r="EB49">
            <v>25.64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12</v>
          </cell>
          <cell r="EQ49">
            <v>8</v>
          </cell>
          <cell r="ER49">
            <v>1</v>
          </cell>
          <cell r="ES49">
            <v>19</v>
          </cell>
          <cell r="ET49">
            <v>6.25</v>
          </cell>
          <cell r="EU49">
            <v>0</v>
          </cell>
          <cell r="EV49">
            <v>0</v>
          </cell>
          <cell r="EW49">
            <v>1</v>
          </cell>
          <cell r="EX49">
            <v>10141.38</v>
          </cell>
          <cell r="EY49">
            <v>5927.05</v>
          </cell>
          <cell r="EZ49">
            <v>-115.14</v>
          </cell>
          <cell r="FA49">
            <v>691.11</v>
          </cell>
          <cell r="FB49">
            <v>15262.18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  <cell r="FG49">
            <v>0</v>
          </cell>
          <cell r="FH49">
            <v>11777</v>
          </cell>
          <cell r="FI49">
            <v>11943.58</v>
          </cell>
          <cell r="FJ49">
            <v>2791.48</v>
          </cell>
          <cell r="FK49">
            <v>23.37</v>
          </cell>
          <cell r="FL49">
            <v>4</v>
          </cell>
          <cell r="FM49">
            <v>2</v>
          </cell>
          <cell r="FN49">
            <v>2</v>
          </cell>
          <cell r="FO49">
            <v>6135.5</v>
          </cell>
          <cell r="FP49">
            <v>3449.27</v>
          </cell>
          <cell r="FQ49">
            <v>9584.77</v>
          </cell>
          <cell r="FR49">
            <v>81.39</v>
          </cell>
          <cell r="FS49">
            <v>0</v>
          </cell>
          <cell r="FT49">
            <v>0</v>
          </cell>
          <cell r="FU49">
            <v>0</v>
          </cell>
          <cell r="FV49">
            <v>0</v>
          </cell>
          <cell r="FW49">
            <v>9584.77</v>
          </cell>
          <cell r="FX49">
            <v>81.39</v>
          </cell>
        </row>
        <row r="50">
          <cell r="D50" t="str">
            <v>24100</v>
          </cell>
          <cell r="E50">
            <v>200112</v>
          </cell>
          <cell r="F50">
            <v>470</v>
          </cell>
          <cell r="G50">
            <v>6</v>
          </cell>
          <cell r="H50">
            <v>6</v>
          </cell>
          <cell r="I50">
            <v>470</v>
          </cell>
          <cell r="J50">
            <v>15.22</v>
          </cell>
          <cell r="K50">
            <v>0</v>
          </cell>
          <cell r="L50">
            <v>0</v>
          </cell>
          <cell r="M50">
            <v>22</v>
          </cell>
          <cell r="N50">
            <v>48860.7</v>
          </cell>
          <cell r="O50">
            <v>649.79</v>
          </cell>
          <cell r="P50">
            <v>-148.42</v>
          </cell>
          <cell r="Q50">
            <v>610.8</v>
          </cell>
          <cell r="R50">
            <v>48751.27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4059.64</v>
          </cell>
          <cell r="Y50">
            <v>3837.76</v>
          </cell>
          <cell r="Z50">
            <v>575.25</v>
          </cell>
          <cell r="AA50">
            <v>14.99</v>
          </cell>
          <cell r="AB50">
            <v>4</v>
          </cell>
          <cell r="AC50">
            <v>18</v>
          </cell>
          <cell r="AD50">
            <v>10</v>
          </cell>
          <cell r="AE50">
            <v>383.47</v>
          </cell>
          <cell r="AF50">
            <v>4026.25</v>
          </cell>
          <cell r="AG50">
            <v>4409.72</v>
          </cell>
          <cell r="AH50">
            <v>108.62</v>
          </cell>
          <cell r="AI50">
            <v>2408.19</v>
          </cell>
          <cell r="AJ50">
            <v>1022.59</v>
          </cell>
          <cell r="AK50">
            <v>0</v>
          </cell>
          <cell r="AL50">
            <v>1385.6</v>
          </cell>
          <cell r="AM50">
            <v>3024.12</v>
          </cell>
          <cell r="AN50">
            <v>74.49</v>
          </cell>
          <cell r="AO50">
            <v>473</v>
          </cell>
          <cell r="AP50">
            <v>4</v>
          </cell>
          <cell r="AQ50">
            <v>7</v>
          </cell>
          <cell r="AR50">
            <v>470</v>
          </cell>
          <cell r="AS50">
            <v>17.68</v>
          </cell>
          <cell r="AT50">
            <v>0</v>
          </cell>
          <cell r="AU50">
            <v>3</v>
          </cell>
          <cell r="AV50">
            <v>23</v>
          </cell>
          <cell r="AW50">
            <v>49478.88</v>
          </cell>
          <cell r="AX50">
            <v>437.66</v>
          </cell>
          <cell r="AY50">
            <v>-305.66</v>
          </cell>
          <cell r="AZ50">
            <v>750.16</v>
          </cell>
          <cell r="BA50">
            <v>48860.72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3866.92</v>
          </cell>
          <cell r="BH50">
            <v>2689.14</v>
          </cell>
          <cell r="BI50">
            <v>371.9</v>
          </cell>
          <cell r="BJ50">
            <v>13.83</v>
          </cell>
          <cell r="BK50">
            <v>7</v>
          </cell>
          <cell r="BL50">
            <v>24</v>
          </cell>
          <cell r="BM50">
            <v>5</v>
          </cell>
          <cell r="BN50">
            <v>1142.73</v>
          </cell>
          <cell r="BO50">
            <v>876.09</v>
          </cell>
          <cell r="BP50">
            <v>2018.82</v>
          </cell>
          <cell r="BQ50">
            <v>52.21</v>
          </cell>
          <cell r="BR50">
            <v>2408.19</v>
          </cell>
          <cell r="BS50">
            <v>2408.19</v>
          </cell>
          <cell r="BT50">
            <v>0</v>
          </cell>
          <cell r="BU50">
            <v>0</v>
          </cell>
          <cell r="BV50">
            <v>2018.82</v>
          </cell>
          <cell r="BW50">
            <v>52.21</v>
          </cell>
          <cell r="BX50">
            <v>445</v>
          </cell>
          <cell r="BY50">
            <v>107</v>
          </cell>
          <cell r="BZ50">
            <v>82</v>
          </cell>
          <cell r="CA50">
            <v>470</v>
          </cell>
          <cell r="CB50">
            <v>16.45</v>
          </cell>
          <cell r="CC50">
            <v>0</v>
          </cell>
          <cell r="CD50">
            <v>9</v>
          </cell>
          <cell r="CE50">
            <v>22</v>
          </cell>
          <cell r="CF50">
            <v>48267.75</v>
          </cell>
          <cell r="CG50">
            <v>12357.96</v>
          </cell>
          <cell r="CH50">
            <v>-3042.85</v>
          </cell>
          <cell r="CI50">
            <v>8831.83</v>
          </cell>
          <cell r="CJ50">
            <v>48751.03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48381.42</v>
          </cell>
          <cell r="CQ50">
            <v>48575.03</v>
          </cell>
          <cell r="CR50">
            <v>7013.92</v>
          </cell>
          <cell r="CS50">
            <v>14.44</v>
          </cell>
          <cell r="CT50">
            <v>56</v>
          </cell>
          <cell r="CU50">
            <v>18</v>
          </cell>
          <cell r="CV50">
            <v>55</v>
          </cell>
          <cell r="CW50">
            <v>9929.8</v>
          </cell>
          <cell r="CX50">
            <v>14296.48</v>
          </cell>
          <cell r="CY50">
            <v>24226.28</v>
          </cell>
          <cell r="CZ50">
            <v>50.07</v>
          </cell>
          <cell r="DA50">
            <v>7853.44</v>
          </cell>
          <cell r="DB50">
            <v>1022.59</v>
          </cell>
          <cell r="DC50">
            <v>8151.67</v>
          </cell>
          <cell r="DD50">
            <v>-1320.82</v>
          </cell>
          <cell r="DE50">
            <v>25547.1</v>
          </cell>
          <cell r="DF50">
            <v>52.8</v>
          </cell>
          <cell r="DG50">
            <v>398</v>
          </cell>
          <cell r="DH50">
            <v>101</v>
          </cell>
          <cell r="DI50">
            <v>54</v>
          </cell>
          <cell r="DJ50">
            <v>445</v>
          </cell>
          <cell r="DK50">
            <v>12.04</v>
          </cell>
          <cell r="DL50">
            <v>0</v>
          </cell>
          <cell r="DM50">
            <v>8</v>
          </cell>
          <cell r="DN50">
            <v>21</v>
          </cell>
          <cell r="DO50">
            <v>45620.64</v>
          </cell>
          <cell r="DP50">
            <v>11763.98</v>
          </cell>
          <cell r="DQ50">
            <v>-2929.91</v>
          </cell>
          <cell r="DR50">
            <v>6187.35</v>
          </cell>
          <cell r="DS50">
            <v>48267.36</v>
          </cell>
          <cell r="DT50">
            <v>0</v>
          </cell>
          <cell r="DU50">
            <v>0</v>
          </cell>
          <cell r="DV50">
            <v>0</v>
          </cell>
          <cell r="DW50">
            <v>0</v>
          </cell>
          <cell r="DX50">
            <v>0</v>
          </cell>
          <cell r="DY50">
            <v>46413.77</v>
          </cell>
          <cell r="DZ50">
            <v>47286.31</v>
          </cell>
          <cell r="EA50">
            <v>6906.55</v>
          </cell>
          <cell r="EB50">
            <v>14.61</v>
          </cell>
          <cell r="EC50">
            <v>76</v>
          </cell>
          <cell r="ED50">
            <v>17</v>
          </cell>
          <cell r="EE50">
            <v>62</v>
          </cell>
          <cell r="EF50">
            <v>7853.44</v>
          </cell>
          <cell r="EG50">
            <v>19353.58</v>
          </cell>
          <cell r="EH50">
            <v>27207.02</v>
          </cell>
          <cell r="EI50">
            <v>58.62</v>
          </cell>
          <cell r="EJ50">
            <v>3764.23</v>
          </cell>
          <cell r="EK50">
            <v>0</v>
          </cell>
          <cell r="EL50">
            <v>7984.85</v>
          </cell>
          <cell r="EM50">
            <v>-4220.62</v>
          </cell>
          <cell r="EN50">
            <v>31427.64</v>
          </cell>
          <cell r="EO50">
            <v>67.71</v>
          </cell>
          <cell r="EP50">
            <v>445</v>
          </cell>
          <cell r="EQ50">
            <v>107</v>
          </cell>
          <cell r="ER50">
            <v>82</v>
          </cell>
          <cell r="ES50">
            <v>470</v>
          </cell>
          <cell r="ET50">
            <v>16.45</v>
          </cell>
          <cell r="EU50">
            <v>0</v>
          </cell>
          <cell r="EV50">
            <v>9</v>
          </cell>
          <cell r="EW50">
            <v>22</v>
          </cell>
          <cell r="EX50">
            <v>48267.75</v>
          </cell>
          <cell r="EY50">
            <v>12357.96</v>
          </cell>
          <cell r="EZ50">
            <v>-3042.85</v>
          </cell>
          <cell r="FA50">
            <v>8831.83</v>
          </cell>
          <cell r="FB50">
            <v>48751.03</v>
          </cell>
          <cell r="FC50">
            <v>0</v>
          </cell>
          <cell r="FD50">
            <v>0</v>
          </cell>
          <cell r="FE50">
            <v>0</v>
          </cell>
          <cell r="FF50">
            <v>0</v>
          </cell>
          <cell r="FG50">
            <v>0</v>
          </cell>
          <cell r="FH50">
            <v>48381.42</v>
          </cell>
          <cell r="FI50">
            <v>48575.03</v>
          </cell>
          <cell r="FJ50">
            <v>7013.92</v>
          </cell>
          <cell r="FK50">
            <v>14.44</v>
          </cell>
          <cell r="FL50">
            <v>56</v>
          </cell>
          <cell r="FM50">
            <v>18</v>
          </cell>
          <cell r="FN50">
            <v>55</v>
          </cell>
          <cell r="FO50">
            <v>9929.8</v>
          </cell>
          <cell r="FP50">
            <v>14296.48</v>
          </cell>
          <cell r="FQ50">
            <v>24226.28</v>
          </cell>
          <cell r="FR50">
            <v>50.07</v>
          </cell>
          <cell r="FS50">
            <v>7853.44</v>
          </cell>
          <cell r="FT50">
            <v>1022.59</v>
          </cell>
          <cell r="FU50">
            <v>8151.67</v>
          </cell>
          <cell r="FV50">
            <v>-1320.82</v>
          </cell>
          <cell r="FW50">
            <v>25547.1</v>
          </cell>
          <cell r="FX50">
            <v>52.8</v>
          </cell>
        </row>
        <row r="51">
          <cell r="D51" t="str">
            <v>24300</v>
          </cell>
          <cell r="E51">
            <v>200112</v>
          </cell>
          <cell r="F51">
            <v>5</v>
          </cell>
          <cell r="G51">
            <v>0</v>
          </cell>
          <cell r="H51">
            <v>0</v>
          </cell>
          <cell r="I51">
            <v>5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18898.88</v>
          </cell>
          <cell r="O51">
            <v>0</v>
          </cell>
          <cell r="P51">
            <v>0</v>
          </cell>
          <cell r="Q51">
            <v>0</v>
          </cell>
          <cell r="R51">
            <v>18898.88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418.72</v>
          </cell>
          <cell r="Y51">
            <v>418.72</v>
          </cell>
          <cell r="Z51">
            <v>104.66</v>
          </cell>
          <cell r="AA51">
            <v>25</v>
          </cell>
          <cell r="AB51">
            <v>0</v>
          </cell>
          <cell r="AC51">
            <v>2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3067.75</v>
          </cell>
          <cell r="AJ51">
            <v>3067.75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5</v>
          </cell>
          <cell r="AP51">
            <v>0</v>
          </cell>
          <cell r="AQ51">
            <v>0</v>
          </cell>
          <cell r="AR51">
            <v>5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18898.88</v>
          </cell>
          <cell r="AX51">
            <v>0</v>
          </cell>
          <cell r="AY51">
            <v>0</v>
          </cell>
          <cell r="AZ51">
            <v>0</v>
          </cell>
          <cell r="BA51">
            <v>18898.88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8684.54</v>
          </cell>
          <cell r="BH51">
            <v>8684.54</v>
          </cell>
          <cell r="BI51">
            <v>1459.84</v>
          </cell>
          <cell r="BJ51">
            <v>16.81</v>
          </cell>
          <cell r="BK51">
            <v>0</v>
          </cell>
          <cell r="BL51">
            <v>2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3067.75</v>
          </cell>
          <cell r="BS51">
            <v>3067.75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6</v>
          </cell>
          <cell r="BY51">
            <v>0</v>
          </cell>
          <cell r="BZ51">
            <v>1</v>
          </cell>
          <cell r="CA51">
            <v>5</v>
          </cell>
          <cell r="CB51">
            <v>16.67</v>
          </cell>
          <cell r="CC51">
            <v>0</v>
          </cell>
          <cell r="CD51">
            <v>0</v>
          </cell>
          <cell r="CE51">
            <v>0</v>
          </cell>
          <cell r="CF51">
            <v>20944.05</v>
          </cell>
          <cell r="CG51">
            <v>0</v>
          </cell>
          <cell r="CH51">
            <v>0</v>
          </cell>
          <cell r="CI51">
            <v>2045.17</v>
          </cell>
          <cell r="CJ51">
            <v>18898.88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59717.05</v>
          </cell>
          <cell r="CQ51">
            <v>58824.85</v>
          </cell>
          <cell r="CR51">
            <v>12456.19</v>
          </cell>
          <cell r="CS51">
            <v>21.18</v>
          </cell>
          <cell r="CT51">
            <v>2</v>
          </cell>
          <cell r="CU51">
            <v>2</v>
          </cell>
          <cell r="CV51">
            <v>1</v>
          </cell>
          <cell r="CW51">
            <v>1667.32</v>
          </cell>
          <cell r="CX51">
            <v>0</v>
          </cell>
          <cell r="CY51">
            <v>1667.32</v>
          </cell>
          <cell r="CZ51">
            <v>2.79</v>
          </cell>
          <cell r="DA51">
            <v>3067.75</v>
          </cell>
          <cell r="DB51">
            <v>3067.75</v>
          </cell>
          <cell r="DC51">
            <v>0</v>
          </cell>
          <cell r="DD51">
            <v>0</v>
          </cell>
          <cell r="DE51">
            <v>1667.32</v>
          </cell>
          <cell r="DF51">
            <v>2.79</v>
          </cell>
          <cell r="DG51">
            <v>6</v>
          </cell>
          <cell r="DH51">
            <v>0</v>
          </cell>
          <cell r="DI51">
            <v>0</v>
          </cell>
          <cell r="DJ51">
            <v>6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  <cell r="DO51">
            <v>20944.05</v>
          </cell>
          <cell r="DP51">
            <v>0</v>
          </cell>
          <cell r="DQ51">
            <v>0</v>
          </cell>
          <cell r="DR51">
            <v>0</v>
          </cell>
          <cell r="DS51">
            <v>20944.05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31013.02</v>
          </cell>
          <cell r="DZ51">
            <v>31013.05</v>
          </cell>
          <cell r="EA51">
            <v>6960.28</v>
          </cell>
          <cell r="EB51">
            <v>22.44</v>
          </cell>
          <cell r="EC51">
            <v>4</v>
          </cell>
          <cell r="ED51">
            <v>1</v>
          </cell>
          <cell r="EE51">
            <v>3</v>
          </cell>
          <cell r="EF51">
            <v>3067.75</v>
          </cell>
          <cell r="EG51">
            <v>1444.4</v>
          </cell>
          <cell r="EH51">
            <v>4512.15</v>
          </cell>
          <cell r="EI51">
            <v>14.55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4512.15</v>
          </cell>
          <cell r="EO51">
            <v>14.55</v>
          </cell>
          <cell r="EP51">
            <v>6</v>
          </cell>
          <cell r="EQ51">
            <v>0</v>
          </cell>
          <cell r="ER51">
            <v>1</v>
          </cell>
          <cell r="ES51">
            <v>5</v>
          </cell>
          <cell r="ET51">
            <v>16.67</v>
          </cell>
          <cell r="EU51">
            <v>0</v>
          </cell>
          <cell r="EV51">
            <v>0</v>
          </cell>
          <cell r="EW51">
            <v>0</v>
          </cell>
          <cell r="EX51">
            <v>20944.05</v>
          </cell>
          <cell r="EY51">
            <v>0</v>
          </cell>
          <cell r="EZ51">
            <v>0</v>
          </cell>
          <cell r="FA51">
            <v>2045.17</v>
          </cell>
          <cell r="FB51">
            <v>18898.88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59717.05</v>
          </cell>
          <cell r="FI51">
            <v>58824.85</v>
          </cell>
          <cell r="FJ51">
            <v>12456.19</v>
          </cell>
          <cell r="FK51">
            <v>21.18</v>
          </cell>
          <cell r="FL51">
            <v>2</v>
          </cell>
          <cell r="FM51">
            <v>2</v>
          </cell>
          <cell r="FN51">
            <v>1</v>
          </cell>
          <cell r="FO51">
            <v>1667.32</v>
          </cell>
          <cell r="FP51">
            <v>0</v>
          </cell>
          <cell r="FQ51">
            <v>1667.32</v>
          </cell>
          <cell r="FR51">
            <v>2.79</v>
          </cell>
          <cell r="FS51">
            <v>3067.75</v>
          </cell>
          <cell r="FT51">
            <v>3067.75</v>
          </cell>
          <cell r="FU51">
            <v>0</v>
          </cell>
          <cell r="FV51">
            <v>0</v>
          </cell>
          <cell r="FW51">
            <v>1667.32</v>
          </cell>
          <cell r="FX51">
            <v>2.79</v>
          </cell>
        </row>
        <row r="52">
          <cell r="D52" t="str">
            <v>29391</v>
          </cell>
          <cell r="E52">
            <v>200112</v>
          </cell>
          <cell r="F52">
            <v>4</v>
          </cell>
          <cell r="G52">
            <v>0</v>
          </cell>
          <cell r="H52">
            <v>0</v>
          </cell>
          <cell r="I52">
            <v>4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59.41</v>
          </cell>
          <cell r="O52">
            <v>0</v>
          </cell>
          <cell r="P52">
            <v>0.05</v>
          </cell>
          <cell r="Q52">
            <v>0</v>
          </cell>
          <cell r="R52">
            <v>59.46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3.94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4</v>
          </cell>
          <cell r="AP52">
            <v>0</v>
          </cell>
          <cell r="AQ52">
            <v>0</v>
          </cell>
          <cell r="AR52">
            <v>4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59.41</v>
          </cell>
          <cell r="AX52">
            <v>0</v>
          </cell>
          <cell r="AY52">
            <v>0</v>
          </cell>
          <cell r="AZ52">
            <v>0</v>
          </cell>
          <cell r="BA52">
            <v>59.41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3.93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3</v>
          </cell>
          <cell r="BY52">
            <v>1</v>
          </cell>
          <cell r="BZ52">
            <v>0</v>
          </cell>
          <cell r="CA52">
            <v>4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47.14</v>
          </cell>
          <cell r="CG52">
            <v>12.27</v>
          </cell>
          <cell r="CH52">
            <v>0.05</v>
          </cell>
          <cell r="CI52">
            <v>0</v>
          </cell>
          <cell r="CJ52">
            <v>59.46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53.15</v>
          </cell>
          <cell r="CQ52">
            <v>55.17</v>
          </cell>
          <cell r="CR52">
            <v>13.29</v>
          </cell>
          <cell r="CS52">
            <v>24.09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6</v>
          </cell>
          <cell r="DH52">
            <v>0</v>
          </cell>
          <cell r="DI52">
            <v>3</v>
          </cell>
          <cell r="DJ52">
            <v>3</v>
          </cell>
          <cell r="DK52">
            <v>50</v>
          </cell>
          <cell r="DL52">
            <v>0</v>
          </cell>
          <cell r="DM52">
            <v>0</v>
          </cell>
          <cell r="DN52">
            <v>0</v>
          </cell>
          <cell r="DO52">
            <v>245.93</v>
          </cell>
          <cell r="DP52">
            <v>0</v>
          </cell>
          <cell r="DQ52">
            <v>0</v>
          </cell>
          <cell r="DR52">
            <v>198.79</v>
          </cell>
          <cell r="DS52">
            <v>47.14</v>
          </cell>
          <cell r="DT52">
            <v>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88.24</v>
          </cell>
          <cell r="DZ52">
            <v>51.39</v>
          </cell>
          <cell r="EA52">
            <v>12.17</v>
          </cell>
          <cell r="EB52">
            <v>23.68</v>
          </cell>
          <cell r="EC52">
            <v>0</v>
          </cell>
          <cell r="ED52">
            <v>0</v>
          </cell>
          <cell r="EE52">
            <v>0</v>
          </cell>
          <cell r="EF52">
            <v>0</v>
          </cell>
          <cell r="EG52">
            <v>0</v>
          </cell>
          <cell r="EH52">
            <v>0</v>
          </cell>
          <cell r="EI52">
            <v>0</v>
          </cell>
          <cell r="EJ52">
            <v>0</v>
          </cell>
          <cell r="EK52">
            <v>0</v>
          </cell>
          <cell r="EL52">
            <v>0</v>
          </cell>
          <cell r="EM52">
            <v>0</v>
          </cell>
          <cell r="EN52">
            <v>0</v>
          </cell>
          <cell r="EO52">
            <v>0</v>
          </cell>
          <cell r="EP52">
            <v>3</v>
          </cell>
          <cell r="EQ52">
            <v>1</v>
          </cell>
          <cell r="ER52">
            <v>0</v>
          </cell>
          <cell r="ES52">
            <v>4</v>
          </cell>
          <cell r="ET52">
            <v>0</v>
          </cell>
          <cell r="EU52">
            <v>0</v>
          </cell>
          <cell r="EV52">
            <v>0</v>
          </cell>
          <cell r="EW52">
            <v>0</v>
          </cell>
          <cell r="EX52">
            <v>47.14</v>
          </cell>
          <cell r="EY52">
            <v>12.27</v>
          </cell>
          <cell r="EZ52">
            <v>0.05</v>
          </cell>
          <cell r="FA52">
            <v>0</v>
          </cell>
          <cell r="FB52">
            <v>59.46</v>
          </cell>
          <cell r="FC52">
            <v>0</v>
          </cell>
          <cell r="FD52">
            <v>0</v>
          </cell>
          <cell r="FE52">
            <v>0</v>
          </cell>
          <cell r="FF52">
            <v>0</v>
          </cell>
          <cell r="FG52">
            <v>0</v>
          </cell>
          <cell r="FH52">
            <v>53.15</v>
          </cell>
          <cell r="FI52">
            <v>55.17</v>
          </cell>
          <cell r="FJ52">
            <v>13.29</v>
          </cell>
          <cell r="FK52">
            <v>24.09</v>
          </cell>
          <cell r="FL52">
            <v>0</v>
          </cell>
          <cell r="FM52">
            <v>0</v>
          </cell>
          <cell r="FN52">
            <v>0</v>
          </cell>
          <cell r="FO52">
            <v>0</v>
          </cell>
          <cell r="FP52">
            <v>0</v>
          </cell>
          <cell r="FQ52">
            <v>0</v>
          </cell>
          <cell r="FR52">
            <v>0</v>
          </cell>
          <cell r="FS52">
            <v>0</v>
          </cell>
          <cell r="FT52">
            <v>0</v>
          </cell>
          <cell r="FU52">
            <v>0</v>
          </cell>
          <cell r="FV52">
            <v>0</v>
          </cell>
          <cell r="FW52">
            <v>0</v>
          </cell>
          <cell r="FX52">
            <v>0</v>
          </cell>
        </row>
        <row r="53">
          <cell r="D53" t="str">
            <v>29393</v>
          </cell>
          <cell r="E53">
            <v>200112</v>
          </cell>
          <cell r="F53">
            <v>3</v>
          </cell>
          <cell r="G53">
            <v>0</v>
          </cell>
          <cell r="H53">
            <v>0</v>
          </cell>
          <cell r="I53">
            <v>3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17.39</v>
          </cell>
          <cell r="O53">
            <v>0</v>
          </cell>
          <cell r="P53">
            <v>0.02</v>
          </cell>
          <cell r="Q53">
            <v>0</v>
          </cell>
          <cell r="R53">
            <v>17.41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1.14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3</v>
          </cell>
          <cell r="AP53">
            <v>0</v>
          </cell>
          <cell r="AQ53">
            <v>0</v>
          </cell>
          <cell r="AR53">
            <v>3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17.39</v>
          </cell>
          <cell r="AX53">
            <v>0</v>
          </cell>
          <cell r="AY53">
            <v>0</v>
          </cell>
          <cell r="AZ53">
            <v>0</v>
          </cell>
          <cell r="BA53">
            <v>17.39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1.14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2</v>
          </cell>
          <cell r="BY53">
            <v>1</v>
          </cell>
          <cell r="BZ53">
            <v>0</v>
          </cell>
          <cell r="CA53">
            <v>3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11.25</v>
          </cell>
          <cell r="CG53">
            <v>6.14</v>
          </cell>
          <cell r="CH53">
            <v>0.02</v>
          </cell>
          <cell r="CI53">
            <v>0</v>
          </cell>
          <cell r="CJ53">
            <v>17.41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13.93</v>
          </cell>
          <cell r="CQ53">
            <v>15.24</v>
          </cell>
          <cell r="CR53">
            <v>3.73</v>
          </cell>
          <cell r="CS53">
            <v>24.48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4</v>
          </cell>
          <cell r="DH53">
            <v>0</v>
          </cell>
          <cell r="DI53">
            <v>2</v>
          </cell>
          <cell r="DJ53">
            <v>2</v>
          </cell>
          <cell r="DK53">
            <v>50</v>
          </cell>
          <cell r="DL53">
            <v>0</v>
          </cell>
          <cell r="DM53">
            <v>0</v>
          </cell>
          <cell r="DN53">
            <v>0</v>
          </cell>
          <cell r="DO53">
            <v>22.75</v>
          </cell>
          <cell r="DP53">
            <v>0</v>
          </cell>
          <cell r="DQ53">
            <v>0</v>
          </cell>
          <cell r="DR53">
            <v>11.5</v>
          </cell>
          <cell r="DS53">
            <v>11.25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17.98</v>
          </cell>
          <cell r="DZ53">
            <v>14.67</v>
          </cell>
          <cell r="EA53">
            <v>3.53</v>
          </cell>
          <cell r="EB53">
            <v>24.06</v>
          </cell>
          <cell r="EC53">
            <v>0</v>
          </cell>
          <cell r="ED53">
            <v>0</v>
          </cell>
          <cell r="EE53">
            <v>0</v>
          </cell>
          <cell r="EF53">
            <v>0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2</v>
          </cell>
          <cell r="EQ53">
            <v>1</v>
          </cell>
          <cell r="ER53">
            <v>0</v>
          </cell>
          <cell r="ES53">
            <v>3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11.25</v>
          </cell>
          <cell r="EY53">
            <v>6.14</v>
          </cell>
          <cell r="EZ53">
            <v>0.02</v>
          </cell>
          <cell r="FA53">
            <v>0</v>
          </cell>
          <cell r="FB53">
            <v>17.41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13.93</v>
          </cell>
          <cell r="FI53">
            <v>15.24</v>
          </cell>
          <cell r="FJ53">
            <v>3.73</v>
          </cell>
          <cell r="FK53">
            <v>24.48</v>
          </cell>
          <cell r="FL53">
            <v>0</v>
          </cell>
          <cell r="FM53">
            <v>0</v>
          </cell>
          <cell r="FN53">
            <v>0</v>
          </cell>
          <cell r="FO53">
            <v>0</v>
          </cell>
          <cell r="FP53">
            <v>0</v>
          </cell>
          <cell r="FQ53">
            <v>0</v>
          </cell>
          <cell r="FR53">
            <v>0</v>
          </cell>
          <cell r="FS53">
            <v>0</v>
          </cell>
          <cell r="FT53">
            <v>0</v>
          </cell>
          <cell r="FU53">
            <v>0</v>
          </cell>
          <cell r="FV53">
            <v>0</v>
          </cell>
          <cell r="FW53">
            <v>0</v>
          </cell>
          <cell r="FX53">
            <v>0</v>
          </cell>
        </row>
        <row r="54">
          <cell r="D54" t="str">
            <v>29394</v>
          </cell>
          <cell r="E54">
            <v>200112</v>
          </cell>
          <cell r="F54">
            <v>3</v>
          </cell>
          <cell r="G54">
            <v>0</v>
          </cell>
          <cell r="H54">
            <v>0</v>
          </cell>
          <cell r="I54">
            <v>3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15.85</v>
          </cell>
          <cell r="O54">
            <v>0</v>
          </cell>
          <cell r="P54">
            <v>0.02</v>
          </cell>
          <cell r="Q54">
            <v>0</v>
          </cell>
          <cell r="R54">
            <v>15.87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1.04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3</v>
          </cell>
          <cell r="AP54">
            <v>0</v>
          </cell>
          <cell r="AQ54">
            <v>0</v>
          </cell>
          <cell r="AR54">
            <v>3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15.85</v>
          </cell>
          <cell r="AX54">
            <v>0</v>
          </cell>
          <cell r="AY54">
            <v>0</v>
          </cell>
          <cell r="AZ54">
            <v>0</v>
          </cell>
          <cell r="BA54">
            <v>15.85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1.04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2</v>
          </cell>
          <cell r="BY54">
            <v>1</v>
          </cell>
          <cell r="BZ54">
            <v>0</v>
          </cell>
          <cell r="CA54">
            <v>3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11.25</v>
          </cell>
          <cell r="CG54">
            <v>4.6</v>
          </cell>
          <cell r="CH54">
            <v>0.02</v>
          </cell>
          <cell r="CI54">
            <v>0</v>
          </cell>
          <cell r="CJ54">
            <v>15.87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13.29</v>
          </cell>
          <cell r="CQ54">
            <v>14.27</v>
          </cell>
          <cell r="CR54">
            <v>3.48</v>
          </cell>
          <cell r="CS54">
            <v>24.39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4</v>
          </cell>
          <cell r="DH54">
            <v>0</v>
          </cell>
          <cell r="DI54">
            <v>2</v>
          </cell>
          <cell r="DJ54">
            <v>2</v>
          </cell>
          <cell r="DK54">
            <v>50</v>
          </cell>
          <cell r="DL54">
            <v>0</v>
          </cell>
          <cell r="DM54">
            <v>0</v>
          </cell>
          <cell r="DN54">
            <v>0</v>
          </cell>
          <cell r="DO54">
            <v>20.91</v>
          </cell>
          <cell r="DP54">
            <v>0</v>
          </cell>
          <cell r="DQ54">
            <v>0</v>
          </cell>
          <cell r="DR54">
            <v>9.66</v>
          </cell>
          <cell r="DS54">
            <v>11.25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17.26</v>
          </cell>
          <cell r="DZ54">
            <v>14.67</v>
          </cell>
          <cell r="EA54">
            <v>3.53</v>
          </cell>
          <cell r="EB54">
            <v>24.06</v>
          </cell>
          <cell r="EC54">
            <v>0</v>
          </cell>
          <cell r="ED54">
            <v>0</v>
          </cell>
          <cell r="EE54">
            <v>0</v>
          </cell>
          <cell r="EF54">
            <v>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2</v>
          </cell>
          <cell r="EQ54">
            <v>1</v>
          </cell>
          <cell r="ER54">
            <v>0</v>
          </cell>
          <cell r="ES54">
            <v>3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11.25</v>
          </cell>
          <cell r="EY54">
            <v>4.6</v>
          </cell>
          <cell r="EZ54">
            <v>0.02</v>
          </cell>
          <cell r="FA54">
            <v>0</v>
          </cell>
          <cell r="FB54">
            <v>15.87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13.29</v>
          </cell>
          <cell r="FI54">
            <v>14.27</v>
          </cell>
          <cell r="FJ54">
            <v>3.48</v>
          </cell>
          <cell r="FK54">
            <v>24.39</v>
          </cell>
          <cell r="FL54">
            <v>0</v>
          </cell>
          <cell r="FM54">
            <v>0</v>
          </cell>
          <cell r="FN54">
            <v>0</v>
          </cell>
          <cell r="FO54">
            <v>0</v>
          </cell>
          <cell r="FP54">
            <v>0</v>
          </cell>
          <cell r="FQ54">
            <v>0</v>
          </cell>
          <cell r="FR54">
            <v>0</v>
          </cell>
          <cell r="FS54">
            <v>0</v>
          </cell>
          <cell r="FT54">
            <v>0</v>
          </cell>
          <cell r="FU54">
            <v>0</v>
          </cell>
          <cell r="FV54">
            <v>0</v>
          </cell>
          <cell r="FW54">
            <v>0</v>
          </cell>
          <cell r="FX54">
            <v>0</v>
          </cell>
        </row>
        <row r="55">
          <cell r="D55" t="str">
            <v>29395</v>
          </cell>
          <cell r="E55">
            <v>200112</v>
          </cell>
          <cell r="F55">
            <v>1</v>
          </cell>
          <cell r="G55">
            <v>0</v>
          </cell>
          <cell r="H55">
            <v>0</v>
          </cell>
          <cell r="I55">
            <v>1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122.51</v>
          </cell>
          <cell r="O55">
            <v>0</v>
          </cell>
          <cell r="P55">
            <v>-0.02</v>
          </cell>
          <cell r="Q55">
            <v>0</v>
          </cell>
          <cell r="R55">
            <v>122.49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8.04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1</v>
          </cell>
          <cell r="AP55">
            <v>0</v>
          </cell>
          <cell r="AQ55">
            <v>0</v>
          </cell>
          <cell r="AR55">
            <v>1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122.51</v>
          </cell>
          <cell r="AX55">
            <v>0</v>
          </cell>
          <cell r="AY55">
            <v>0</v>
          </cell>
          <cell r="AZ55">
            <v>0</v>
          </cell>
          <cell r="BA55">
            <v>122.51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8.04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1</v>
          </cell>
          <cell r="BY55">
            <v>0</v>
          </cell>
          <cell r="BZ55">
            <v>0</v>
          </cell>
          <cell r="CA55">
            <v>1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122.51</v>
          </cell>
          <cell r="CG55">
            <v>0</v>
          </cell>
          <cell r="CH55">
            <v>-0.02</v>
          </cell>
          <cell r="CI55">
            <v>0</v>
          </cell>
          <cell r="CJ55">
            <v>122.49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122.53</v>
          </cell>
          <cell r="CQ55">
            <v>122.51</v>
          </cell>
          <cell r="CR55">
            <v>30.63</v>
          </cell>
          <cell r="CS55">
            <v>25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1</v>
          </cell>
          <cell r="DH55">
            <v>0</v>
          </cell>
          <cell r="DI55">
            <v>0</v>
          </cell>
          <cell r="DJ55">
            <v>1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122.51</v>
          </cell>
          <cell r="DP55">
            <v>0</v>
          </cell>
          <cell r="DQ55">
            <v>0</v>
          </cell>
          <cell r="DR55">
            <v>0</v>
          </cell>
          <cell r="DS55">
            <v>122.51</v>
          </cell>
          <cell r="DT55">
            <v>0</v>
          </cell>
          <cell r="DU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122.53</v>
          </cell>
          <cell r="DZ55">
            <v>122.51</v>
          </cell>
          <cell r="EA55">
            <v>30.63</v>
          </cell>
          <cell r="EB55">
            <v>25</v>
          </cell>
          <cell r="EC55">
            <v>0</v>
          </cell>
          <cell r="ED55">
            <v>0</v>
          </cell>
          <cell r="EE55">
            <v>0</v>
          </cell>
          <cell r="EF55">
            <v>0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0</v>
          </cell>
          <cell r="EL55">
            <v>0</v>
          </cell>
          <cell r="EM55">
            <v>0</v>
          </cell>
          <cell r="EN55">
            <v>0</v>
          </cell>
          <cell r="EO55">
            <v>0</v>
          </cell>
          <cell r="EP55">
            <v>1</v>
          </cell>
          <cell r="EQ55">
            <v>0</v>
          </cell>
          <cell r="ER55">
            <v>0</v>
          </cell>
          <cell r="ES55">
            <v>1</v>
          </cell>
          <cell r="ET55">
            <v>0</v>
          </cell>
          <cell r="EU55">
            <v>0</v>
          </cell>
          <cell r="EV55">
            <v>0</v>
          </cell>
          <cell r="EW55">
            <v>0</v>
          </cell>
          <cell r="EX55">
            <v>122.51</v>
          </cell>
          <cell r="EY55">
            <v>0</v>
          </cell>
          <cell r="EZ55">
            <v>-0.02</v>
          </cell>
          <cell r="FA55">
            <v>0</v>
          </cell>
          <cell r="FB55">
            <v>122.49</v>
          </cell>
          <cell r="FC55">
            <v>0</v>
          </cell>
          <cell r="FD55">
            <v>0</v>
          </cell>
          <cell r="FE55">
            <v>0</v>
          </cell>
          <cell r="FF55">
            <v>0</v>
          </cell>
          <cell r="FG55">
            <v>0</v>
          </cell>
          <cell r="FH55">
            <v>122.53</v>
          </cell>
          <cell r="FI55">
            <v>122.51</v>
          </cell>
          <cell r="FJ55">
            <v>30.63</v>
          </cell>
          <cell r="FK55">
            <v>25</v>
          </cell>
          <cell r="FL55">
            <v>0</v>
          </cell>
          <cell r="FM55">
            <v>0</v>
          </cell>
          <cell r="FN55">
            <v>0</v>
          </cell>
          <cell r="FO55">
            <v>0</v>
          </cell>
          <cell r="FP55">
            <v>0</v>
          </cell>
          <cell r="FQ55">
            <v>0</v>
          </cell>
          <cell r="FR55">
            <v>0</v>
          </cell>
          <cell r="FS55">
            <v>0</v>
          </cell>
          <cell r="FT55">
            <v>0</v>
          </cell>
          <cell r="FU55">
            <v>0</v>
          </cell>
          <cell r="FV55">
            <v>0</v>
          </cell>
          <cell r="FW55">
            <v>0</v>
          </cell>
          <cell r="FX55">
            <v>0</v>
          </cell>
        </row>
        <row r="56">
          <cell r="D56" t="str">
            <v>03</v>
          </cell>
          <cell r="E56">
            <v>200112</v>
          </cell>
          <cell r="F56">
            <v>349273</v>
          </cell>
          <cell r="G56">
            <v>2343</v>
          </cell>
          <cell r="H56">
            <v>1388</v>
          </cell>
          <cell r="I56">
            <v>350228</v>
          </cell>
          <cell r="J56">
            <v>4.75</v>
          </cell>
          <cell r="K56">
            <v>138</v>
          </cell>
          <cell r="L56">
            <v>104</v>
          </cell>
          <cell r="M56">
            <v>6890</v>
          </cell>
          <cell r="N56">
            <v>34386840.31</v>
          </cell>
          <cell r="O56">
            <v>244994.58</v>
          </cell>
          <cell r="P56">
            <v>64671.75</v>
          </cell>
          <cell r="Q56">
            <v>144399.59</v>
          </cell>
          <cell r="R56">
            <v>34552107.05</v>
          </cell>
          <cell r="S56">
            <v>34386840.31</v>
          </cell>
          <cell r="T56">
            <v>244994.58</v>
          </cell>
          <cell r="U56">
            <v>64671.75</v>
          </cell>
          <cell r="V56">
            <v>144399.59</v>
          </cell>
          <cell r="W56">
            <v>34552107.05</v>
          </cell>
          <cell r="X56">
            <v>2834394.11</v>
          </cell>
          <cell r="Y56">
            <v>2822995.24</v>
          </cell>
          <cell r="Z56">
            <v>704389</v>
          </cell>
          <cell r="AA56">
            <v>24.95</v>
          </cell>
          <cell r="AB56">
            <v>383</v>
          </cell>
          <cell r="AC56">
            <v>3623</v>
          </cell>
          <cell r="AD56">
            <v>382</v>
          </cell>
          <cell r="AE56">
            <v>2312689.89</v>
          </cell>
          <cell r="AF56">
            <v>120981.19</v>
          </cell>
          <cell r="AG56">
            <v>2433671.08</v>
          </cell>
          <cell r="AH56">
            <v>85.86</v>
          </cell>
          <cell r="AI56">
            <v>22776442.74</v>
          </cell>
          <cell r="AJ56">
            <v>22433646.03</v>
          </cell>
          <cell r="AK56">
            <v>480565.82</v>
          </cell>
          <cell r="AL56">
            <v>-137769.11</v>
          </cell>
          <cell r="AM56">
            <v>2571440.19</v>
          </cell>
          <cell r="AN56">
            <v>90.72</v>
          </cell>
          <cell r="AO56">
            <v>348761</v>
          </cell>
          <cell r="AP56">
            <v>3660</v>
          </cell>
          <cell r="AQ56">
            <v>3148</v>
          </cell>
          <cell r="AR56">
            <v>349273</v>
          </cell>
          <cell r="AS56">
            <v>10.77</v>
          </cell>
          <cell r="AT56">
            <v>33</v>
          </cell>
          <cell r="AU56">
            <v>473</v>
          </cell>
          <cell r="AV56">
            <v>8161</v>
          </cell>
          <cell r="AW56">
            <v>34297999.16</v>
          </cell>
          <cell r="AX56">
            <v>363075.64</v>
          </cell>
          <cell r="AY56">
            <v>39646.6</v>
          </cell>
          <cell r="AZ56">
            <v>313879.93</v>
          </cell>
          <cell r="BA56">
            <v>34386841.47</v>
          </cell>
          <cell r="BB56">
            <v>34297999.16</v>
          </cell>
          <cell r="BC56">
            <v>363075.64</v>
          </cell>
          <cell r="BD56">
            <v>39646.6</v>
          </cell>
          <cell r="BE56">
            <v>313879.93</v>
          </cell>
          <cell r="BF56">
            <v>34386841.47</v>
          </cell>
          <cell r="BG56">
            <v>2808336.47</v>
          </cell>
          <cell r="BH56">
            <v>2727048.07</v>
          </cell>
          <cell r="BI56">
            <v>677339.86</v>
          </cell>
          <cell r="BJ56">
            <v>24.84</v>
          </cell>
          <cell r="BK56">
            <v>503</v>
          </cell>
          <cell r="BL56">
            <v>3622</v>
          </cell>
          <cell r="BM56">
            <v>576</v>
          </cell>
          <cell r="BN56">
            <v>1375235.42</v>
          </cell>
          <cell r="BO56">
            <v>221810.28</v>
          </cell>
          <cell r="BP56">
            <v>1597045.7</v>
          </cell>
          <cell r="BQ56">
            <v>56.87</v>
          </cell>
          <cell r="BR56">
            <v>23668529.32</v>
          </cell>
          <cell r="BS56">
            <v>22776442.74</v>
          </cell>
          <cell r="BT56">
            <v>1032748.92</v>
          </cell>
          <cell r="BU56">
            <v>-140662.34</v>
          </cell>
          <cell r="BV56">
            <v>1737708.04</v>
          </cell>
          <cell r="BW56">
            <v>61.88</v>
          </cell>
          <cell r="BX56">
            <v>339298</v>
          </cell>
          <cell r="BY56">
            <v>40058</v>
          </cell>
          <cell r="BZ56">
            <v>29127</v>
          </cell>
          <cell r="CA56">
            <v>350229</v>
          </cell>
          <cell r="CB56">
            <v>8.11</v>
          </cell>
          <cell r="CC56">
            <v>858</v>
          </cell>
          <cell r="CD56">
            <v>3869</v>
          </cell>
          <cell r="CE56">
            <v>6890</v>
          </cell>
          <cell r="CF56">
            <v>32835112.59</v>
          </cell>
          <cell r="CG56">
            <v>4126498.08</v>
          </cell>
          <cell r="CH56">
            <v>504864.6</v>
          </cell>
          <cell r="CI56">
            <v>2914257.58</v>
          </cell>
          <cell r="CJ56">
            <v>34552217.69</v>
          </cell>
          <cell r="CK56">
            <v>32835112.59</v>
          </cell>
          <cell r="CL56">
            <v>4126498.08</v>
          </cell>
          <cell r="CM56">
            <v>504864.6</v>
          </cell>
          <cell r="CN56">
            <v>2914257.58</v>
          </cell>
          <cell r="CO56">
            <v>34552217.69</v>
          </cell>
          <cell r="CP56">
            <v>33313121.58</v>
          </cell>
          <cell r="CQ56">
            <v>33718714.61</v>
          </cell>
          <cell r="CR56">
            <v>8369829.12</v>
          </cell>
          <cell r="CS56">
            <v>24.82</v>
          </cell>
          <cell r="CT56">
            <v>6332</v>
          </cell>
          <cell r="CU56">
            <v>3623</v>
          </cell>
          <cell r="CV56">
            <v>6530</v>
          </cell>
          <cell r="CW56">
            <v>16206217.88</v>
          </cell>
          <cell r="CX56">
            <v>1271710.39</v>
          </cell>
          <cell r="CY56">
            <v>17477928.27</v>
          </cell>
          <cell r="CZ56">
            <v>52.47</v>
          </cell>
          <cell r="DA56">
            <v>31741483.66</v>
          </cell>
          <cell r="DB56">
            <v>22433646.03</v>
          </cell>
          <cell r="DC56">
            <v>11264088.19</v>
          </cell>
          <cell r="DD56">
            <v>-1956250.56</v>
          </cell>
          <cell r="DE56">
            <v>19434178.83</v>
          </cell>
          <cell r="DF56">
            <v>58.34</v>
          </cell>
          <cell r="DG56">
            <v>323940</v>
          </cell>
          <cell r="DH56">
            <v>40722</v>
          </cell>
          <cell r="DI56">
            <v>25364</v>
          </cell>
          <cell r="DJ56">
            <v>339298</v>
          </cell>
          <cell r="DK56">
            <v>7.37</v>
          </cell>
          <cell r="DL56">
            <v>494</v>
          </cell>
          <cell r="DM56">
            <v>3597</v>
          </cell>
          <cell r="DN56">
            <v>9960</v>
          </cell>
          <cell r="DO56">
            <v>30592818.58</v>
          </cell>
          <cell r="DP56">
            <v>3989432.02</v>
          </cell>
          <cell r="DQ56">
            <v>749969.38</v>
          </cell>
          <cell r="DR56">
            <v>2497102.47</v>
          </cell>
          <cell r="DS56">
            <v>32835117.51</v>
          </cell>
          <cell r="DT56">
            <v>30592818.58</v>
          </cell>
          <cell r="DU56">
            <v>3989432.02</v>
          </cell>
          <cell r="DV56">
            <v>749969.38</v>
          </cell>
          <cell r="DW56">
            <v>2497102.47</v>
          </cell>
          <cell r="DX56">
            <v>32835117.51</v>
          </cell>
          <cell r="DY56">
            <v>31343264.45</v>
          </cell>
          <cell r="DZ56">
            <v>31893994.14</v>
          </cell>
          <cell r="EA56">
            <v>7884416.21</v>
          </cell>
          <cell r="EB56">
            <v>24.72</v>
          </cell>
          <cell r="EC56">
            <v>6487</v>
          </cell>
          <cell r="ED56">
            <v>3821</v>
          </cell>
          <cell r="EE56">
            <v>6246</v>
          </cell>
          <cell r="EF56">
            <v>11679924.71</v>
          </cell>
          <cell r="EG56">
            <v>1377872.11</v>
          </cell>
          <cell r="EH56">
            <v>13057796.82</v>
          </cell>
          <cell r="EI56">
            <v>41.66</v>
          </cell>
          <cell r="EJ56">
            <v>27426943.74</v>
          </cell>
          <cell r="EK56">
            <v>20265487.68</v>
          </cell>
          <cell r="EL56">
            <v>9663275.41</v>
          </cell>
          <cell r="EM56">
            <v>-2501819.35</v>
          </cell>
          <cell r="EN56">
            <v>15559616.17</v>
          </cell>
          <cell r="EO56">
            <v>49.64</v>
          </cell>
          <cell r="EP56">
            <v>339298</v>
          </cell>
          <cell r="EQ56">
            <v>40058</v>
          </cell>
          <cell r="ER56">
            <v>29127</v>
          </cell>
          <cell r="ES56">
            <v>350229</v>
          </cell>
          <cell r="ET56">
            <v>8.11</v>
          </cell>
          <cell r="EU56">
            <v>858</v>
          </cell>
          <cell r="EV56">
            <v>3869</v>
          </cell>
          <cell r="EW56">
            <v>6890</v>
          </cell>
          <cell r="EX56">
            <v>32835112.59</v>
          </cell>
          <cell r="EY56">
            <v>4126498.08</v>
          </cell>
          <cell r="EZ56">
            <v>504864.6</v>
          </cell>
          <cell r="FA56">
            <v>2914257.58</v>
          </cell>
          <cell r="FB56">
            <v>34552217.69</v>
          </cell>
          <cell r="FC56">
            <v>32835112.59</v>
          </cell>
          <cell r="FD56">
            <v>4126498.08</v>
          </cell>
          <cell r="FE56">
            <v>504864.6</v>
          </cell>
          <cell r="FF56">
            <v>2914257.58</v>
          </cell>
          <cell r="FG56">
            <v>34552217.69</v>
          </cell>
          <cell r="FH56">
            <v>33313121.58</v>
          </cell>
          <cell r="FI56">
            <v>33718714.61</v>
          </cell>
          <cell r="FJ56">
            <v>8369829.12</v>
          </cell>
          <cell r="FK56">
            <v>24.82</v>
          </cell>
          <cell r="FL56">
            <v>6332</v>
          </cell>
          <cell r="FM56">
            <v>3623</v>
          </cell>
          <cell r="FN56">
            <v>6530</v>
          </cell>
          <cell r="FO56">
            <v>16206217.88</v>
          </cell>
          <cell r="FP56">
            <v>1271710.39</v>
          </cell>
          <cell r="FQ56">
            <v>17477928.27</v>
          </cell>
          <cell r="FR56">
            <v>52.47</v>
          </cell>
          <cell r="FS56">
            <v>31741483.66</v>
          </cell>
          <cell r="FT56">
            <v>22433646.03</v>
          </cell>
          <cell r="FU56">
            <v>11264088.19</v>
          </cell>
          <cell r="FV56">
            <v>-1956250.56</v>
          </cell>
          <cell r="FW56">
            <v>19434178.83</v>
          </cell>
          <cell r="FX56">
            <v>58.34</v>
          </cell>
        </row>
        <row r="57">
          <cell r="D57" t="str">
            <v>04</v>
          </cell>
          <cell r="E57">
            <v>200112</v>
          </cell>
          <cell r="F57">
            <v>52093</v>
          </cell>
          <cell r="G57">
            <v>394</v>
          </cell>
          <cell r="H57">
            <v>358</v>
          </cell>
          <cell r="I57">
            <v>52129</v>
          </cell>
          <cell r="J57">
            <v>8.22</v>
          </cell>
          <cell r="K57">
            <v>39</v>
          </cell>
          <cell r="L57">
            <v>31</v>
          </cell>
          <cell r="M57">
            <v>1436</v>
          </cell>
          <cell r="N57">
            <v>3779011.37</v>
          </cell>
          <cell r="O57">
            <v>29461.95</v>
          </cell>
          <cell r="P57">
            <v>377.35</v>
          </cell>
          <cell r="Q57">
            <v>29599.28</v>
          </cell>
          <cell r="R57">
            <v>3779251.39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301006.99</v>
          </cell>
          <cell r="Y57">
            <v>280667.4</v>
          </cell>
          <cell r="Z57">
            <v>64795.1</v>
          </cell>
          <cell r="AA57">
            <v>23.09</v>
          </cell>
          <cell r="AB57">
            <v>253</v>
          </cell>
          <cell r="AC57">
            <v>1068</v>
          </cell>
          <cell r="AD57">
            <v>368</v>
          </cell>
          <cell r="AE57">
            <v>-4714.4</v>
          </cell>
          <cell r="AF57">
            <v>82869.23</v>
          </cell>
          <cell r="AG57">
            <v>78154.83</v>
          </cell>
          <cell r="AH57">
            <v>25.96</v>
          </cell>
          <cell r="AI57">
            <v>1730928.39</v>
          </cell>
          <cell r="AJ57">
            <v>1503726.84</v>
          </cell>
          <cell r="AK57">
            <v>4242.23</v>
          </cell>
          <cell r="AL57">
            <v>222959.32</v>
          </cell>
          <cell r="AM57">
            <v>-144804.49</v>
          </cell>
          <cell r="AN57">
            <v>-48.11</v>
          </cell>
          <cell r="AO57">
            <v>52244</v>
          </cell>
          <cell r="AP57">
            <v>559</v>
          </cell>
          <cell r="AQ57">
            <v>710</v>
          </cell>
          <cell r="AR57">
            <v>52093</v>
          </cell>
          <cell r="AS57">
            <v>16.22</v>
          </cell>
          <cell r="AT57">
            <v>11</v>
          </cell>
          <cell r="AU57">
            <v>127</v>
          </cell>
          <cell r="AV57">
            <v>1741</v>
          </cell>
          <cell r="AW57">
            <v>3795325.42</v>
          </cell>
          <cell r="AX57">
            <v>40344.15</v>
          </cell>
          <cell r="AY57">
            <v>102.92</v>
          </cell>
          <cell r="AZ57">
            <v>56761.25</v>
          </cell>
          <cell r="BA57">
            <v>3779011.24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298912.5</v>
          </cell>
          <cell r="BH57">
            <v>271531.61</v>
          </cell>
          <cell r="BI57">
            <v>62829.48</v>
          </cell>
          <cell r="BJ57">
            <v>23.14</v>
          </cell>
          <cell r="BK57">
            <v>376</v>
          </cell>
          <cell r="BL57">
            <v>1183</v>
          </cell>
          <cell r="BM57">
            <v>419</v>
          </cell>
          <cell r="BN57">
            <v>6277.25</v>
          </cell>
          <cell r="BO57">
            <v>148783.96</v>
          </cell>
          <cell r="BP57">
            <v>155061.21</v>
          </cell>
          <cell r="BQ57">
            <v>51.88</v>
          </cell>
          <cell r="BR57">
            <v>1758299.97</v>
          </cell>
          <cell r="BS57">
            <v>1730928.39</v>
          </cell>
          <cell r="BT57">
            <v>53750.4</v>
          </cell>
          <cell r="BU57">
            <v>-26378.82</v>
          </cell>
          <cell r="BV57">
            <v>181440.03</v>
          </cell>
          <cell r="BW57">
            <v>60.7</v>
          </cell>
          <cell r="BX57">
            <v>52708</v>
          </cell>
          <cell r="BY57">
            <v>6454</v>
          </cell>
          <cell r="BZ57">
            <v>7032</v>
          </cell>
          <cell r="CA57">
            <v>52130</v>
          </cell>
          <cell r="CB57">
            <v>12.57</v>
          </cell>
          <cell r="CC57">
            <v>351</v>
          </cell>
          <cell r="CD57">
            <v>1244</v>
          </cell>
          <cell r="CE57">
            <v>1436</v>
          </cell>
          <cell r="CF57">
            <v>3810816.57</v>
          </cell>
          <cell r="CG57">
            <v>467824.96</v>
          </cell>
          <cell r="CH57">
            <v>61666.47</v>
          </cell>
          <cell r="CI57">
            <v>561018.81</v>
          </cell>
          <cell r="CJ57">
            <v>3779289.19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3633103.42</v>
          </cell>
          <cell r="CQ57">
            <v>3627013.93</v>
          </cell>
          <cell r="CR57">
            <v>836537</v>
          </cell>
          <cell r="CS57">
            <v>23.06</v>
          </cell>
          <cell r="CT57">
            <v>4593</v>
          </cell>
          <cell r="CU57">
            <v>1068</v>
          </cell>
          <cell r="CV57">
            <v>4960</v>
          </cell>
          <cell r="CW57">
            <v>723175.56</v>
          </cell>
          <cell r="CX57">
            <v>1067340.42</v>
          </cell>
          <cell r="CY57">
            <v>1790515.98</v>
          </cell>
          <cell r="CZ57">
            <v>49.28</v>
          </cell>
          <cell r="DA57">
            <v>1970584.57</v>
          </cell>
          <cell r="DB57">
            <v>1503726.84</v>
          </cell>
          <cell r="DC57">
            <v>879391.5</v>
          </cell>
          <cell r="DD57">
            <v>-412533.77</v>
          </cell>
          <cell r="DE57">
            <v>2203049.75</v>
          </cell>
          <cell r="DF57">
            <v>60.64</v>
          </cell>
          <cell r="DG57">
            <v>52872</v>
          </cell>
          <cell r="DH57">
            <v>6215</v>
          </cell>
          <cell r="DI57">
            <v>6379</v>
          </cell>
          <cell r="DJ57">
            <v>52708</v>
          </cell>
          <cell r="DK57">
            <v>11.4</v>
          </cell>
          <cell r="DL57">
            <v>304</v>
          </cell>
          <cell r="DM57">
            <v>1068</v>
          </cell>
          <cell r="DN57">
            <v>2600</v>
          </cell>
          <cell r="DO57">
            <v>3839829</v>
          </cell>
          <cell r="DP57">
            <v>446526.17</v>
          </cell>
          <cell r="DQ57">
            <v>57163.27</v>
          </cell>
          <cell r="DR57">
            <v>532727.22</v>
          </cell>
          <cell r="DS57">
            <v>3810791.22</v>
          </cell>
          <cell r="DT57">
            <v>0</v>
          </cell>
          <cell r="DU57">
            <v>0</v>
          </cell>
          <cell r="DV57">
            <v>0</v>
          </cell>
          <cell r="DW57">
            <v>0</v>
          </cell>
          <cell r="DX57">
            <v>0</v>
          </cell>
          <cell r="DY57">
            <v>3609264.6</v>
          </cell>
          <cell r="DZ57">
            <v>3606824.05</v>
          </cell>
          <cell r="EA57">
            <v>828914.73</v>
          </cell>
          <cell r="EB57">
            <v>22.98</v>
          </cell>
          <cell r="EC57">
            <v>4925</v>
          </cell>
          <cell r="ED57">
            <v>1435</v>
          </cell>
          <cell r="EE57">
            <v>5193</v>
          </cell>
          <cell r="EF57">
            <v>947787.06</v>
          </cell>
          <cell r="EG57">
            <v>948791.25</v>
          </cell>
          <cell r="EH57">
            <v>1896578.31</v>
          </cell>
          <cell r="EI57">
            <v>52.55</v>
          </cell>
          <cell r="EJ57">
            <v>2765395.23</v>
          </cell>
          <cell r="EK57">
            <v>1029594.46</v>
          </cell>
          <cell r="EL57">
            <v>973588.24</v>
          </cell>
          <cell r="EM57">
            <v>762212.53</v>
          </cell>
          <cell r="EN57">
            <v>1134365.78</v>
          </cell>
          <cell r="EO57">
            <v>31.43</v>
          </cell>
          <cell r="EP57">
            <v>52708</v>
          </cell>
          <cell r="EQ57">
            <v>6454</v>
          </cell>
          <cell r="ER57">
            <v>7032</v>
          </cell>
          <cell r="ES57">
            <v>52130</v>
          </cell>
          <cell r="ET57">
            <v>12.57</v>
          </cell>
          <cell r="EU57">
            <v>351</v>
          </cell>
          <cell r="EV57">
            <v>1244</v>
          </cell>
          <cell r="EW57">
            <v>1436</v>
          </cell>
          <cell r="EX57">
            <v>3810816.57</v>
          </cell>
          <cell r="EY57">
            <v>467824.96</v>
          </cell>
          <cell r="EZ57">
            <v>61666.47</v>
          </cell>
          <cell r="FA57">
            <v>561018.81</v>
          </cell>
          <cell r="FB57">
            <v>3779289.19</v>
          </cell>
          <cell r="FC57">
            <v>0</v>
          </cell>
          <cell r="FD57">
            <v>0</v>
          </cell>
          <cell r="FE57">
            <v>0</v>
          </cell>
          <cell r="FF57">
            <v>0</v>
          </cell>
          <cell r="FG57">
            <v>0</v>
          </cell>
          <cell r="FH57">
            <v>3633103.42</v>
          </cell>
          <cell r="FI57">
            <v>3627013.93</v>
          </cell>
          <cell r="FJ57">
            <v>836537</v>
          </cell>
          <cell r="FK57">
            <v>23.06</v>
          </cell>
          <cell r="FL57">
            <v>4593</v>
          </cell>
          <cell r="FM57">
            <v>1068</v>
          </cell>
          <cell r="FN57">
            <v>4960</v>
          </cell>
          <cell r="FO57">
            <v>723175.56</v>
          </cell>
          <cell r="FP57">
            <v>1067340.42</v>
          </cell>
          <cell r="FQ57">
            <v>1790515.98</v>
          </cell>
          <cell r="FR57">
            <v>49.28</v>
          </cell>
          <cell r="FS57">
            <v>1970584.57</v>
          </cell>
          <cell r="FT57">
            <v>1503726.84</v>
          </cell>
          <cell r="FU57">
            <v>879391.5</v>
          </cell>
          <cell r="FV57">
            <v>-412533.77</v>
          </cell>
          <cell r="FW57">
            <v>2203049.75</v>
          </cell>
          <cell r="FX57">
            <v>60.64</v>
          </cell>
        </row>
        <row r="58">
          <cell r="D58" t="str">
            <v>05</v>
          </cell>
          <cell r="E58">
            <v>200112</v>
          </cell>
          <cell r="F58">
            <v>117903</v>
          </cell>
          <cell r="G58">
            <v>990</v>
          </cell>
          <cell r="H58">
            <v>705</v>
          </cell>
          <cell r="I58">
            <v>118188</v>
          </cell>
          <cell r="J58">
            <v>7.15</v>
          </cell>
          <cell r="K58">
            <v>77</v>
          </cell>
          <cell r="L58">
            <v>55</v>
          </cell>
          <cell r="M58">
            <v>2850</v>
          </cell>
          <cell r="N58">
            <v>9906533.44</v>
          </cell>
          <cell r="O58">
            <v>89010.04</v>
          </cell>
          <cell r="P58">
            <v>193931.97</v>
          </cell>
          <cell r="Q58">
            <v>61308.67</v>
          </cell>
          <cell r="R58">
            <v>10128166.78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818061.82</v>
          </cell>
          <cell r="Y58">
            <v>871110.95</v>
          </cell>
          <cell r="Z58">
            <v>197682.86</v>
          </cell>
          <cell r="AA58">
            <v>22.69</v>
          </cell>
          <cell r="AB58">
            <v>285</v>
          </cell>
          <cell r="AC58">
            <v>1302</v>
          </cell>
          <cell r="AD58">
            <v>1171</v>
          </cell>
          <cell r="AE58">
            <v>215260.97</v>
          </cell>
          <cell r="AF58">
            <v>218207.54</v>
          </cell>
          <cell r="AG58">
            <v>433468.51</v>
          </cell>
          <cell r="AH58">
            <v>52.99</v>
          </cell>
          <cell r="AI58">
            <v>1542007.4</v>
          </cell>
          <cell r="AJ58">
            <v>810745.22</v>
          </cell>
          <cell r="AK58">
            <v>38896.87</v>
          </cell>
          <cell r="AL58">
            <v>692365.31</v>
          </cell>
          <cell r="AM58">
            <v>-258896.8</v>
          </cell>
          <cell r="AN58">
            <v>-31.65</v>
          </cell>
          <cell r="AO58">
            <v>118089</v>
          </cell>
          <cell r="AP58">
            <v>1291</v>
          </cell>
          <cell r="AQ58">
            <v>1477</v>
          </cell>
          <cell r="AR58">
            <v>117903</v>
          </cell>
          <cell r="AS58">
            <v>14.93</v>
          </cell>
          <cell r="AT58">
            <v>12</v>
          </cell>
          <cell r="AU58">
            <v>250</v>
          </cell>
          <cell r="AV58">
            <v>3604</v>
          </cell>
          <cell r="AW58">
            <v>9933236.26</v>
          </cell>
          <cell r="AX58">
            <v>104221.47</v>
          </cell>
          <cell r="AY58">
            <v>6383.62</v>
          </cell>
          <cell r="AZ58">
            <v>137308.11</v>
          </cell>
          <cell r="BA58">
            <v>9906533.24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793294.51</v>
          </cell>
          <cell r="BH58">
            <v>687547.99</v>
          </cell>
          <cell r="BI58">
            <v>157007.73</v>
          </cell>
          <cell r="BJ58">
            <v>22.84</v>
          </cell>
          <cell r="BK58">
            <v>368</v>
          </cell>
          <cell r="BL58">
            <v>2188</v>
          </cell>
          <cell r="BM58">
            <v>386</v>
          </cell>
          <cell r="BN58">
            <v>159805.36</v>
          </cell>
          <cell r="BO58">
            <v>340795.08</v>
          </cell>
          <cell r="BP58">
            <v>500600.44</v>
          </cell>
          <cell r="BQ58">
            <v>63.1</v>
          </cell>
          <cell r="BR58">
            <v>1522427.77</v>
          </cell>
          <cell r="BS58">
            <v>1542007.4</v>
          </cell>
          <cell r="BT58">
            <v>21076.31</v>
          </cell>
          <cell r="BU58">
            <v>-40655.94</v>
          </cell>
          <cell r="BV58">
            <v>541256.38</v>
          </cell>
          <cell r="BW58">
            <v>68.23</v>
          </cell>
          <cell r="BX58">
            <v>120349</v>
          </cell>
          <cell r="BY58">
            <v>12066</v>
          </cell>
          <cell r="BZ58">
            <v>14227</v>
          </cell>
          <cell r="CA58">
            <v>118188</v>
          </cell>
          <cell r="CB58">
            <v>11.26</v>
          </cell>
          <cell r="CC58">
            <v>451</v>
          </cell>
          <cell r="CD58">
            <v>2373</v>
          </cell>
          <cell r="CE58">
            <v>2850</v>
          </cell>
          <cell r="CF58">
            <v>10103036.75</v>
          </cell>
          <cell r="CG58">
            <v>1006282.69</v>
          </cell>
          <cell r="CH58">
            <v>239457.2</v>
          </cell>
          <cell r="CI58">
            <v>1220610.72</v>
          </cell>
          <cell r="CJ58">
            <v>10128165.92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9793261.3</v>
          </cell>
          <cell r="CQ58">
            <v>9812451.42</v>
          </cell>
          <cell r="CR58">
            <v>2221293.14</v>
          </cell>
          <cell r="CS58">
            <v>22.64</v>
          </cell>
          <cell r="CT58">
            <v>4963</v>
          </cell>
          <cell r="CU58">
            <v>1302</v>
          </cell>
          <cell r="CV58">
            <v>5431</v>
          </cell>
          <cell r="CW58">
            <v>1935433.58</v>
          </cell>
          <cell r="CX58">
            <v>2885198.8</v>
          </cell>
          <cell r="CY58">
            <v>4820632.38</v>
          </cell>
          <cell r="CZ58">
            <v>49.22</v>
          </cell>
          <cell r="DA58">
            <v>3096143.49</v>
          </cell>
          <cell r="DB58">
            <v>810745.22</v>
          </cell>
          <cell r="DC58">
            <v>1749169.17</v>
          </cell>
          <cell r="DD58">
            <v>536229.1</v>
          </cell>
          <cell r="DE58">
            <v>4284403.28</v>
          </cell>
          <cell r="DF58">
            <v>43.75</v>
          </cell>
          <cell r="DG58">
            <v>124743</v>
          </cell>
          <cell r="DH58">
            <v>10011</v>
          </cell>
          <cell r="DI58">
            <v>14405</v>
          </cell>
          <cell r="DJ58">
            <v>120349</v>
          </cell>
          <cell r="DK58">
            <v>11.1</v>
          </cell>
          <cell r="DL58">
            <v>497</v>
          </cell>
          <cell r="DM58">
            <v>2033</v>
          </cell>
          <cell r="DN58">
            <v>5725</v>
          </cell>
          <cell r="DO58">
            <v>10481012.71</v>
          </cell>
          <cell r="DP58">
            <v>830939.7</v>
          </cell>
          <cell r="DQ58">
            <v>43861.26</v>
          </cell>
          <cell r="DR58">
            <v>1252779.75</v>
          </cell>
          <cell r="DS58">
            <v>10103033.92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10029395.71</v>
          </cell>
          <cell r="DZ58">
            <v>9895867.45</v>
          </cell>
          <cell r="EA58">
            <v>2231278.07</v>
          </cell>
          <cell r="EB58">
            <v>22.55</v>
          </cell>
          <cell r="EC58">
            <v>6169</v>
          </cell>
          <cell r="ED58">
            <v>1770</v>
          </cell>
          <cell r="EE58">
            <v>6737</v>
          </cell>
          <cell r="EF58">
            <v>1880744.83</v>
          </cell>
          <cell r="EG58">
            <v>3903591.83</v>
          </cell>
          <cell r="EH58">
            <v>5784336.66</v>
          </cell>
          <cell r="EI58">
            <v>57.67</v>
          </cell>
          <cell r="EJ58">
            <v>4692744.01</v>
          </cell>
          <cell r="EK58">
            <v>1230884.68</v>
          </cell>
          <cell r="EL58">
            <v>2967944.59</v>
          </cell>
          <cell r="EM58">
            <v>493914.74</v>
          </cell>
          <cell r="EN58">
            <v>5290421.92</v>
          </cell>
          <cell r="EO58">
            <v>52.75</v>
          </cell>
          <cell r="EP58">
            <v>120349</v>
          </cell>
          <cell r="EQ58">
            <v>12066</v>
          </cell>
          <cell r="ER58">
            <v>14227</v>
          </cell>
          <cell r="ES58">
            <v>118188</v>
          </cell>
          <cell r="ET58">
            <v>11.26</v>
          </cell>
          <cell r="EU58">
            <v>451</v>
          </cell>
          <cell r="EV58">
            <v>2373</v>
          </cell>
          <cell r="EW58">
            <v>2850</v>
          </cell>
          <cell r="EX58">
            <v>10103036.75</v>
          </cell>
          <cell r="EY58">
            <v>1006282.69</v>
          </cell>
          <cell r="EZ58">
            <v>239457.2</v>
          </cell>
          <cell r="FA58">
            <v>1220610.72</v>
          </cell>
          <cell r="FB58">
            <v>10128165.92</v>
          </cell>
          <cell r="FC58">
            <v>0</v>
          </cell>
          <cell r="FD58">
            <v>0</v>
          </cell>
          <cell r="FE58">
            <v>0</v>
          </cell>
          <cell r="FF58">
            <v>0</v>
          </cell>
          <cell r="FG58">
            <v>0</v>
          </cell>
          <cell r="FH58">
            <v>9793261.3</v>
          </cell>
          <cell r="FI58">
            <v>9812451.42</v>
          </cell>
          <cell r="FJ58">
            <v>2221293.14</v>
          </cell>
          <cell r="FK58">
            <v>22.64</v>
          </cell>
          <cell r="FL58">
            <v>4963</v>
          </cell>
          <cell r="FM58">
            <v>1302</v>
          </cell>
          <cell r="FN58">
            <v>5431</v>
          </cell>
          <cell r="FO58">
            <v>1935433.58</v>
          </cell>
          <cell r="FP58">
            <v>2885198.8</v>
          </cell>
          <cell r="FQ58">
            <v>4820632.38</v>
          </cell>
          <cell r="FR58">
            <v>49.22</v>
          </cell>
          <cell r="FS58">
            <v>3096143.49</v>
          </cell>
          <cell r="FT58">
            <v>810745.22</v>
          </cell>
          <cell r="FU58">
            <v>1749169.17</v>
          </cell>
          <cell r="FV58">
            <v>536229.1</v>
          </cell>
          <cell r="FW58">
            <v>4284403.28</v>
          </cell>
          <cell r="FX58">
            <v>43.75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ingangVJ"/>
      <sheetName val="EingangGJ"/>
      <sheetName val="Bil-GuV"/>
      <sheetName val="GuV-ICO1"/>
      <sheetName val="PräLeistWien"/>
      <sheetName val="EingabeLV-Zweige"/>
      <sheetName val="Beitr_Leist_Detail"/>
      <sheetName val="Beitr_Leist_IntraNet"/>
      <sheetName val="Stamm"/>
      <sheetName val="MOR"/>
      <sheetName val="SN_CO_1-8_2007"/>
      <sheetName val="PÚ 4 2010"/>
      <sheetName val="data na grafy"/>
    </sheetNames>
    <sheetDataSet>
      <sheetData sheetId="2">
        <row r="1">
          <cell r="E1">
            <v>3</v>
          </cell>
        </row>
        <row r="2">
          <cell r="E2">
            <v>2002</v>
          </cell>
          <cell r="F2">
            <v>2001</v>
          </cell>
        </row>
        <row r="4">
          <cell r="E4">
            <v>0</v>
          </cell>
          <cell r="F4">
            <v>0.029999971389770508</v>
          </cell>
        </row>
        <row r="6">
          <cell r="E6" t="str">
            <v>März 2002</v>
          </cell>
          <cell r="F6" t="str">
            <v>März 2001</v>
          </cell>
        </row>
        <row r="11">
          <cell r="F11">
            <v>696638.26</v>
          </cell>
        </row>
        <row r="12">
          <cell r="E12">
            <v>0</v>
          </cell>
          <cell r="F12">
            <v>73728.29</v>
          </cell>
        </row>
        <row r="13">
          <cell r="E13">
            <v>448451.88</v>
          </cell>
          <cell r="F13">
            <v>0</v>
          </cell>
        </row>
        <row r="14">
          <cell r="E14">
            <v>38909.31</v>
          </cell>
          <cell r="F14">
            <v>0</v>
          </cell>
        </row>
        <row r="15">
          <cell r="E15">
            <v>487361.19</v>
          </cell>
          <cell r="F15">
            <v>770366.55</v>
          </cell>
        </row>
        <row r="18">
          <cell r="E18">
            <v>51129.19</v>
          </cell>
          <cell r="F18">
            <v>51129.19</v>
          </cell>
        </row>
        <row r="19">
          <cell r="E19">
            <v>51129.19</v>
          </cell>
          <cell r="F19">
            <v>51129.19</v>
          </cell>
        </row>
        <row r="21">
          <cell r="E21">
            <v>3224010.44</v>
          </cell>
          <cell r="F21">
            <v>2839250.14</v>
          </cell>
        </row>
        <row r="22">
          <cell r="E22">
            <v>6831575.35</v>
          </cell>
          <cell r="F22">
            <v>6831575.34</v>
          </cell>
        </row>
        <row r="23">
          <cell r="E23">
            <v>10055585.79</v>
          </cell>
          <cell r="F23">
            <v>9670825.48</v>
          </cell>
        </row>
        <row r="25">
          <cell r="E25">
            <v>76187753.81</v>
          </cell>
          <cell r="F25">
            <v>43694649.04</v>
          </cell>
        </row>
        <row r="26">
          <cell r="E26">
            <v>76187753.81</v>
          </cell>
          <cell r="F26">
            <v>43694649.04</v>
          </cell>
        </row>
        <row r="28">
          <cell r="E28">
            <v>715808.63</v>
          </cell>
          <cell r="F28">
            <v>715808.63</v>
          </cell>
        </row>
        <row r="29">
          <cell r="E29">
            <v>1068064.9</v>
          </cell>
          <cell r="F29">
            <v>1088976.88</v>
          </cell>
        </row>
        <row r="30">
          <cell r="E30">
            <v>1783873.5299999998</v>
          </cell>
          <cell r="F30">
            <v>1804785.5099999998</v>
          </cell>
        </row>
        <row r="32">
          <cell r="E32">
            <v>42594402.38</v>
          </cell>
          <cell r="F32">
            <v>47196029.3</v>
          </cell>
        </row>
        <row r="33">
          <cell r="E33">
            <v>66132345.33</v>
          </cell>
          <cell r="F33">
            <v>77511913.16</v>
          </cell>
        </row>
        <row r="34">
          <cell r="E34">
            <v>108726747.71000001</v>
          </cell>
          <cell r="F34">
            <v>124707942.46</v>
          </cell>
        </row>
        <row r="36">
          <cell r="E36">
            <v>2866867.04</v>
          </cell>
          <cell r="F36">
            <v>3332277.32</v>
          </cell>
        </row>
        <row r="37">
          <cell r="E37">
            <v>2866867.04</v>
          </cell>
          <cell r="F37">
            <v>3332277.32</v>
          </cell>
        </row>
        <row r="39">
          <cell r="E39">
            <v>14022583.76</v>
          </cell>
          <cell r="F39">
            <v>19022583.76</v>
          </cell>
        </row>
        <row r="40">
          <cell r="E40">
            <v>14022583.76</v>
          </cell>
          <cell r="F40">
            <v>19022583.76</v>
          </cell>
        </row>
        <row r="42">
          <cell r="E42">
            <v>3579043.17</v>
          </cell>
          <cell r="F42">
            <v>0</v>
          </cell>
        </row>
        <row r="43">
          <cell r="E43">
            <v>0</v>
          </cell>
        </row>
        <row r="44">
          <cell r="E44">
            <v>0</v>
          </cell>
          <cell r="F44">
            <v>0</v>
          </cell>
        </row>
        <row r="45">
          <cell r="E45">
            <v>0</v>
          </cell>
          <cell r="F45">
            <v>0</v>
          </cell>
        </row>
        <row r="46">
          <cell r="E46">
            <v>0</v>
          </cell>
          <cell r="F46">
            <v>0</v>
          </cell>
        </row>
        <row r="47">
          <cell r="E47">
            <v>3579043.17</v>
          </cell>
          <cell r="F47">
            <v>0</v>
          </cell>
        </row>
        <row r="48">
          <cell r="E48">
            <v>217222454.81</v>
          </cell>
          <cell r="F48">
            <v>202233063.56999996</v>
          </cell>
        </row>
        <row r="49">
          <cell r="E49">
            <v>217273584</v>
          </cell>
          <cell r="F49">
            <v>202284192.75999996</v>
          </cell>
        </row>
        <row r="50">
          <cell r="E50">
            <v>217760945.19</v>
          </cell>
          <cell r="F50">
            <v>203054559.30999997</v>
          </cell>
        </row>
        <row r="54">
          <cell r="E54">
            <v>439108.14</v>
          </cell>
          <cell r="F54">
            <v>397155.16</v>
          </cell>
        </row>
        <row r="55">
          <cell r="E55">
            <v>-98.83</v>
          </cell>
          <cell r="F55">
            <v>109.24</v>
          </cell>
        </row>
        <row r="56">
          <cell r="E56">
            <v>30.7</v>
          </cell>
          <cell r="F56">
            <v>-245.42</v>
          </cell>
        </row>
        <row r="57">
          <cell r="E57">
            <v>-0.05</v>
          </cell>
          <cell r="F57">
            <v>-1093.89</v>
          </cell>
        </row>
        <row r="58">
          <cell r="E58">
            <v>0</v>
          </cell>
          <cell r="F58">
            <v>-0.12</v>
          </cell>
        </row>
        <row r="59">
          <cell r="E59">
            <v>312223.32</v>
          </cell>
          <cell r="F59">
            <v>395127.43</v>
          </cell>
        </row>
        <row r="60">
          <cell r="E60">
            <v>0</v>
          </cell>
          <cell r="F60">
            <v>-0.01</v>
          </cell>
        </row>
        <row r="61">
          <cell r="E61">
            <v>62819.48</v>
          </cell>
          <cell r="F61">
            <v>36325.47</v>
          </cell>
        </row>
        <row r="62">
          <cell r="E62">
            <v>2348.76</v>
          </cell>
          <cell r="F62">
            <v>33.05</v>
          </cell>
        </row>
        <row r="63">
          <cell r="E63">
            <v>0</v>
          </cell>
          <cell r="F63">
            <v>2643.59</v>
          </cell>
        </row>
        <row r="64">
          <cell r="E64">
            <v>99559.93</v>
          </cell>
          <cell r="F64">
            <v>91431.84</v>
          </cell>
        </row>
        <row r="65">
          <cell r="E65">
            <v>915991.45</v>
          </cell>
          <cell r="F65">
            <v>921486.3399999999</v>
          </cell>
        </row>
        <row r="67">
          <cell r="E67">
            <v>391186.35</v>
          </cell>
          <cell r="F67">
            <v>478177.63</v>
          </cell>
        </row>
        <row r="68">
          <cell r="E68">
            <v>391186.35</v>
          </cell>
          <cell r="F68">
            <v>478177.63</v>
          </cell>
        </row>
        <row r="69">
          <cell r="E69">
            <v>1307177.7999999998</v>
          </cell>
          <cell r="F69">
            <v>1399663.9699999997</v>
          </cell>
        </row>
        <row r="71">
          <cell r="E71">
            <v>11792.43</v>
          </cell>
          <cell r="F71">
            <v>15702.03</v>
          </cell>
        </row>
        <row r="72">
          <cell r="E72">
            <v>54013.36</v>
          </cell>
          <cell r="F72">
            <v>0</v>
          </cell>
        </row>
        <row r="73">
          <cell r="E73">
            <v>107.37</v>
          </cell>
          <cell r="F73">
            <v>0</v>
          </cell>
        </row>
        <row r="74">
          <cell r="E74">
            <v>65913.16</v>
          </cell>
          <cell r="F74">
            <v>15702.03</v>
          </cell>
        </row>
        <row r="75">
          <cell r="E75">
            <v>1373090.9599999997</v>
          </cell>
          <cell r="F75">
            <v>1415365.9999999998</v>
          </cell>
        </row>
        <row r="78">
          <cell r="E78">
            <v>-40536.53</v>
          </cell>
          <cell r="F78">
            <v>246980.49</v>
          </cell>
        </row>
        <row r="79">
          <cell r="E79">
            <v>-40536.53</v>
          </cell>
          <cell r="F79">
            <v>246980.49</v>
          </cell>
        </row>
        <row r="82">
          <cell r="E82">
            <v>27067.16</v>
          </cell>
          <cell r="F82">
            <v>-3144.02</v>
          </cell>
        </row>
        <row r="83">
          <cell r="E83">
            <v>0</v>
          </cell>
          <cell r="F83">
            <v>0</v>
          </cell>
        </row>
        <row r="84">
          <cell r="E84">
            <v>27067.16</v>
          </cell>
          <cell r="F84">
            <v>-3144.02</v>
          </cell>
        </row>
        <row r="86">
          <cell r="E86">
            <v>766.94</v>
          </cell>
          <cell r="F86">
            <v>766.94</v>
          </cell>
        </row>
        <row r="87">
          <cell r="E87">
            <v>6963.23</v>
          </cell>
          <cell r="F87">
            <v>5624.48</v>
          </cell>
        </row>
        <row r="88">
          <cell r="E88">
            <v>0</v>
          </cell>
          <cell r="F88">
            <v>19.62</v>
          </cell>
        </row>
        <row r="89">
          <cell r="E89">
            <v>1917.36</v>
          </cell>
          <cell r="F89">
            <v>0</v>
          </cell>
        </row>
        <row r="90">
          <cell r="E90">
            <v>320.31</v>
          </cell>
          <cell r="F90">
            <v>320.31</v>
          </cell>
        </row>
        <row r="91">
          <cell r="E91">
            <v>0</v>
          </cell>
          <cell r="F91">
            <v>0</v>
          </cell>
        </row>
        <row r="92">
          <cell r="E92">
            <v>32337.17</v>
          </cell>
          <cell r="F92">
            <v>15394.81</v>
          </cell>
        </row>
        <row r="93">
          <cell r="E93">
            <v>8557.42</v>
          </cell>
          <cell r="F93">
            <v>0</v>
          </cell>
        </row>
        <row r="94">
          <cell r="E94">
            <v>50862.42999999999</v>
          </cell>
          <cell r="F94">
            <v>22126.16</v>
          </cell>
        </row>
        <row r="95">
          <cell r="E95">
            <v>77929.59</v>
          </cell>
          <cell r="F95">
            <v>18982.14</v>
          </cell>
        </row>
        <row r="96">
          <cell r="E96">
            <v>1410484.0199999998</v>
          </cell>
          <cell r="F96">
            <v>1681328.6299999997</v>
          </cell>
        </row>
        <row r="100">
          <cell r="E100">
            <v>119077.61</v>
          </cell>
          <cell r="F100">
            <v>0</v>
          </cell>
        </row>
        <row r="101">
          <cell r="E101">
            <v>14139.02</v>
          </cell>
          <cell r="F101">
            <v>0</v>
          </cell>
        </row>
        <row r="102">
          <cell r="E102">
            <v>18231.37</v>
          </cell>
          <cell r="F102">
            <v>0</v>
          </cell>
        </row>
        <row r="103">
          <cell r="E103">
            <v>28148.85</v>
          </cell>
          <cell r="F103">
            <v>0</v>
          </cell>
        </row>
        <row r="104">
          <cell r="E104">
            <v>0.51</v>
          </cell>
          <cell r="F104">
            <v>0</v>
          </cell>
        </row>
        <row r="105">
          <cell r="E105">
            <v>38396.08</v>
          </cell>
          <cell r="F105">
            <v>0</v>
          </cell>
        </row>
        <row r="106">
          <cell r="E106">
            <v>0</v>
          </cell>
          <cell r="F106">
            <v>0</v>
          </cell>
        </row>
        <row r="107">
          <cell r="E107">
            <v>2220.18</v>
          </cell>
          <cell r="F107">
            <v>0</v>
          </cell>
        </row>
        <row r="108">
          <cell r="E108">
            <v>23168.41</v>
          </cell>
          <cell r="F108">
            <v>0</v>
          </cell>
        </row>
        <row r="109">
          <cell r="E109">
            <v>0</v>
          </cell>
          <cell r="F109">
            <v>0</v>
          </cell>
        </row>
        <row r="110">
          <cell r="E110">
            <v>0</v>
          </cell>
          <cell r="F110">
            <v>0</v>
          </cell>
        </row>
        <row r="111">
          <cell r="E111">
            <v>98.02</v>
          </cell>
          <cell r="F111">
            <v>0</v>
          </cell>
        </row>
        <row r="112">
          <cell r="E112">
            <v>0</v>
          </cell>
          <cell r="F112">
            <v>19071.19</v>
          </cell>
        </row>
        <row r="113">
          <cell r="E113">
            <v>0</v>
          </cell>
          <cell r="F113">
            <v>24079.29</v>
          </cell>
        </row>
        <row r="114">
          <cell r="E114">
            <v>0</v>
          </cell>
          <cell r="F114">
            <v>153863.35</v>
          </cell>
        </row>
        <row r="115">
          <cell r="E115">
            <v>0</v>
          </cell>
          <cell r="F115">
            <v>21150.61</v>
          </cell>
        </row>
        <row r="116">
          <cell r="E116">
            <v>14793.84</v>
          </cell>
          <cell r="F116">
            <v>6774.54</v>
          </cell>
        </row>
        <row r="117">
          <cell r="E117">
            <v>0</v>
          </cell>
          <cell r="F117">
            <v>0</v>
          </cell>
        </row>
        <row r="118">
          <cell r="E118">
            <v>0</v>
          </cell>
          <cell r="F118">
            <v>0</v>
          </cell>
        </row>
        <row r="119">
          <cell r="E119">
            <v>0</v>
          </cell>
          <cell r="F119">
            <v>0</v>
          </cell>
        </row>
        <row r="120">
          <cell r="E120">
            <v>0</v>
          </cell>
          <cell r="F120">
            <v>0.51</v>
          </cell>
        </row>
        <row r="121">
          <cell r="E121">
            <v>258273.88999999998</v>
          </cell>
          <cell r="F121">
            <v>224939.49000000002</v>
          </cell>
        </row>
        <row r="124">
          <cell r="E124">
            <v>8092766.03</v>
          </cell>
          <cell r="F124">
            <v>6344112.56</v>
          </cell>
        </row>
        <row r="125">
          <cell r="F125">
            <v>2300813.48</v>
          </cell>
        </row>
        <row r="126">
          <cell r="E126">
            <v>87521.63</v>
          </cell>
          <cell r="F126">
            <v>4895.68</v>
          </cell>
        </row>
        <row r="127">
          <cell r="E127">
            <v>7146.2</v>
          </cell>
          <cell r="F127">
            <v>7272.38</v>
          </cell>
        </row>
        <row r="128">
          <cell r="E128">
            <v>745347.61</v>
          </cell>
          <cell r="F128">
            <v>919276.83</v>
          </cell>
        </row>
        <row r="129">
          <cell r="E129">
            <v>37214.48</v>
          </cell>
          <cell r="F129">
            <v>289.99</v>
          </cell>
        </row>
        <row r="130">
          <cell r="E130">
            <v>184497.97</v>
          </cell>
          <cell r="F130">
            <v>143521.9</v>
          </cell>
        </row>
        <row r="131">
          <cell r="E131">
            <v>126495.07</v>
          </cell>
          <cell r="F131">
            <v>2727.07</v>
          </cell>
        </row>
        <row r="132">
          <cell r="E132">
            <v>0</v>
          </cell>
          <cell r="F132">
            <v>0</v>
          </cell>
        </row>
        <row r="133">
          <cell r="E133">
            <v>267027.2</v>
          </cell>
          <cell r="F133">
            <v>1633896.05</v>
          </cell>
        </row>
        <row r="134">
          <cell r="E134">
            <v>112077.22</v>
          </cell>
          <cell r="F134">
            <v>282757.13</v>
          </cell>
        </row>
        <row r="135">
          <cell r="E135">
            <v>59422.77</v>
          </cell>
          <cell r="F135">
            <v>3683453.59</v>
          </cell>
        </row>
        <row r="136">
          <cell r="E136">
            <v>0</v>
          </cell>
          <cell r="F136">
            <v>0</v>
          </cell>
        </row>
        <row r="137">
          <cell r="E137">
            <v>0</v>
          </cell>
          <cell r="F137">
            <v>1378776.38</v>
          </cell>
        </row>
        <row r="138">
          <cell r="E138">
            <v>2359537.9</v>
          </cell>
          <cell r="F138">
            <v>956258.2</v>
          </cell>
        </row>
        <row r="139">
          <cell r="E139">
            <v>50747.55</v>
          </cell>
          <cell r="F139">
            <v>104687.55</v>
          </cell>
        </row>
        <row r="140">
          <cell r="E140">
            <v>2052.04</v>
          </cell>
          <cell r="F140">
            <v>4169.5</v>
          </cell>
        </row>
        <row r="141">
          <cell r="E141">
            <v>0</v>
          </cell>
          <cell r="F141">
            <v>0</v>
          </cell>
        </row>
        <row r="142">
          <cell r="E142">
            <v>165976.9</v>
          </cell>
          <cell r="F142">
            <v>14676.12</v>
          </cell>
        </row>
        <row r="143">
          <cell r="E143">
            <v>3.71</v>
          </cell>
          <cell r="F143">
            <v>3.71</v>
          </cell>
        </row>
        <row r="144">
          <cell r="E144">
            <v>53308.33</v>
          </cell>
          <cell r="F144">
            <v>46028.91</v>
          </cell>
        </row>
        <row r="145">
          <cell r="E145">
            <v>0</v>
          </cell>
          <cell r="F145">
            <v>10.16</v>
          </cell>
        </row>
        <row r="146">
          <cell r="E146">
            <v>-1.17</v>
          </cell>
          <cell r="F146">
            <v>0</v>
          </cell>
        </row>
        <row r="147">
          <cell r="E147">
            <v>0</v>
          </cell>
          <cell r="F147">
            <v>0</v>
          </cell>
        </row>
        <row r="148">
          <cell r="E148">
            <v>1790.97</v>
          </cell>
          <cell r="F148">
            <v>363.98</v>
          </cell>
        </row>
        <row r="149">
          <cell r="E149">
            <v>12352932.410000004</v>
          </cell>
          <cell r="F149">
            <v>17827991.170000006</v>
          </cell>
        </row>
        <row r="152">
          <cell r="E152">
            <v>1182428.22</v>
          </cell>
          <cell r="F152">
            <v>0</v>
          </cell>
        </row>
        <row r="153">
          <cell r="E153">
            <v>1182428.22</v>
          </cell>
          <cell r="F153">
            <v>0</v>
          </cell>
        </row>
        <row r="155">
          <cell r="E155">
            <v>13793634.520000005</v>
          </cell>
          <cell r="F155">
            <v>18052930.660000004</v>
          </cell>
        </row>
        <row r="159">
          <cell r="E159">
            <v>0</v>
          </cell>
          <cell r="F159">
            <v>0</v>
          </cell>
        </row>
        <row r="160">
          <cell r="E160">
            <v>881328.15</v>
          </cell>
          <cell r="F160">
            <v>862187.23</v>
          </cell>
        </row>
        <row r="161">
          <cell r="E161">
            <v>3451.91</v>
          </cell>
          <cell r="F161">
            <v>6636.63</v>
          </cell>
        </row>
        <row r="162">
          <cell r="E162">
            <v>1697168.26</v>
          </cell>
          <cell r="F162">
            <v>1409375.93</v>
          </cell>
        </row>
        <row r="163">
          <cell r="E163">
            <v>695.92</v>
          </cell>
          <cell r="F163">
            <v>4435.18</v>
          </cell>
        </row>
        <row r="164">
          <cell r="E164">
            <v>1242070.65</v>
          </cell>
          <cell r="F164">
            <v>1467996.42</v>
          </cell>
        </row>
        <row r="165">
          <cell r="E165">
            <v>0</v>
          </cell>
          <cell r="F165">
            <v>0</v>
          </cell>
        </row>
        <row r="166">
          <cell r="E166">
            <v>350587.58</v>
          </cell>
          <cell r="F166">
            <v>561932.29</v>
          </cell>
        </row>
        <row r="167">
          <cell r="E167">
            <v>4175302.47</v>
          </cell>
          <cell r="F167">
            <v>4312563.68</v>
          </cell>
        </row>
        <row r="170">
          <cell r="E170">
            <v>6113.28</v>
          </cell>
          <cell r="F170">
            <v>3951.46</v>
          </cell>
        </row>
        <row r="171">
          <cell r="E171">
            <v>8795.04</v>
          </cell>
          <cell r="F171">
            <v>43688.38</v>
          </cell>
        </row>
        <row r="172">
          <cell r="E172">
            <v>11907.92</v>
          </cell>
          <cell r="F172">
            <v>33988.73</v>
          </cell>
        </row>
        <row r="173">
          <cell r="E173">
            <v>0</v>
          </cell>
          <cell r="F173">
            <v>68143.69</v>
          </cell>
        </row>
        <row r="174">
          <cell r="E174">
            <v>26816.239999999998</v>
          </cell>
          <cell r="F174">
            <v>149772.26</v>
          </cell>
        </row>
        <row r="175">
          <cell r="E175">
            <v>4202118.71</v>
          </cell>
          <cell r="F175">
            <v>4462335.9399999995</v>
          </cell>
        </row>
        <row r="177">
          <cell r="E177">
            <v>237167182.44000003</v>
          </cell>
          <cell r="F177">
            <v>227251154.53999996</v>
          </cell>
        </row>
        <row r="182">
          <cell r="E182">
            <v>4601626.93</v>
          </cell>
          <cell r="F182">
            <v>4601626.93</v>
          </cell>
        </row>
        <row r="183">
          <cell r="E183">
            <v>5094689.92</v>
          </cell>
          <cell r="F183">
            <v>5094689.92</v>
          </cell>
        </row>
        <row r="184">
          <cell r="E184">
            <v>0</v>
          </cell>
          <cell r="F184">
            <v>-0.07</v>
          </cell>
        </row>
        <row r="185">
          <cell r="E185">
            <v>263245.87</v>
          </cell>
          <cell r="F185">
            <v>188245.87</v>
          </cell>
        </row>
        <row r="186">
          <cell r="E186">
            <v>0</v>
          </cell>
          <cell r="F186">
            <v>0</v>
          </cell>
        </row>
        <row r="187">
          <cell r="E187">
            <v>172095.65999999645</v>
          </cell>
          <cell r="F187">
            <v>1267160.7799999996</v>
          </cell>
        </row>
        <row r="188">
          <cell r="E188">
            <v>10131658.379999995</v>
          </cell>
          <cell r="F188">
            <v>11151723.429999998</v>
          </cell>
        </row>
        <row r="192">
          <cell r="E192">
            <v>4384710.91</v>
          </cell>
          <cell r="F192">
            <v>3199862.81</v>
          </cell>
        </row>
        <row r="193">
          <cell r="E193">
            <v>4384710.91</v>
          </cell>
          <cell r="F193">
            <v>3199862.81</v>
          </cell>
        </row>
        <row r="196">
          <cell r="E196">
            <v>200584721.96</v>
          </cell>
          <cell r="F196">
            <v>192440499.04</v>
          </cell>
        </row>
        <row r="197">
          <cell r="E197">
            <v>-3052847.14</v>
          </cell>
          <cell r="F197">
            <v>-2848211.04</v>
          </cell>
        </row>
        <row r="198">
          <cell r="E198">
            <v>197531874.82000002</v>
          </cell>
          <cell r="F198">
            <v>189592288</v>
          </cell>
        </row>
        <row r="201">
          <cell r="E201">
            <v>5964736.82</v>
          </cell>
          <cell r="F201">
            <v>4276696.73</v>
          </cell>
        </row>
        <row r="202">
          <cell r="E202">
            <v>5964736.82</v>
          </cell>
          <cell r="F202">
            <v>4276696.73</v>
          </cell>
        </row>
        <row r="204">
          <cell r="E204">
            <v>2172.8</v>
          </cell>
          <cell r="F204">
            <v>760.8</v>
          </cell>
        </row>
        <row r="205">
          <cell r="E205">
            <v>2172.8</v>
          </cell>
          <cell r="F205">
            <v>760.8</v>
          </cell>
        </row>
        <row r="206">
          <cell r="E206">
            <v>5966909.62</v>
          </cell>
          <cell r="F206">
            <v>4277457.53</v>
          </cell>
        </row>
        <row r="208">
          <cell r="E208">
            <v>-2362278.97</v>
          </cell>
          <cell r="F208">
            <v>-1960042.14</v>
          </cell>
        </row>
        <row r="209">
          <cell r="E209">
            <v>-2362278.97</v>
          </cell>
          <cell r="F209">
            <v>-1960042.14</v>
          </cell>
        </row>
        <row r="210">
          <cell r="E210">
            <v>3604630.65</v>
          </cell>
          <cell r="F210">
            <v>2317415.3900000006</v>
          </cell>
        </row>
        <row r="213">
          <cell r="E213">
            <v>10151002.5</v>
          </cell>
          <cell r="F213">
            <v>8816681.06</v>
          </cell>
        </row>
        <row r="214">
          <cell r="E214">
            <v>10151002.5</v>
          </cell>
          <cell r="F214">
            <v>8816681.06</v>
          </cell>
        </row>
        <row r="215">
          <cell r="E215">
            <v>215672218.88000003</v>
          </cell>
          <cell r="F215">
            <v>203926247.26</v>
          </cell>
        </row>
        <row r="218">
          <cell r="E218">
            <v>189948</v>
          </cell>
          <cell r="F218">
            <v>160156.05</v>
          </cell>
        </row>
        <row r="219">
          <cell r="E219">
            <v>0</v>
          </cell>
          <cell r="F219">
            <v>0</v>
          </cell>
        </row>
        <row r="220">
          <cell r="E220">
            <v>281224.89</v>
          </cell>
          <cell r="F220">
            <v>392040.44</v>
          </cell>
        </row>
        <row r="221">
          <cell r="E221">
            <v>471172.89</v>
          </cell>
          <cell r="F221">
            <v>552196.49</v>
          </cell>
        </row>
        <row r="224">
          <cell r="E224">
            <v>3932908.12</v>
          </cell>
          <cell r="F224">
            <v>3550012.94</v>
          </cell>
        </row>
        <row r="225">
          <cell r="E225">
            <v>3932908.12</v>
          </cell>
          <cell r="F225">
            <v>3550012.94</v>
          </cell>
        </row>
        <row r="230">
          <cell r="E230">
            <v>547313.66</v>
          </cell>
          <cell r="F230">
            <v>534529.32</v>
          </cell>
        </row>
        <row r="231">
          <cell r="E231">
            <v>0</v>
          </cell>
          <cell r="F231">
            <v>2643.59</v>
          </cell>
        </row>
        <row r="232">
          <cell r="E232">
            <v>0</v>
          </cell>
          <cell r="F232">
            <v>0</v>
          </cell>
        </row>
        <row r="233">
          <cell r="E233">
            <v>13574.52</v>
          </cell>
          <cell r="F233">
            <v>12867.65</v>
          </cell>
        </row>
        <row r="234">
          <cell r="E234">
            <v>0</v>
          </cell>
          <cell r="F234">
            <v>0</v>
          </cell>
        </row>
        <row r="235">
          <cell r="E235">
            <v>20.46</v>
          </cell>
          <cell r="F235">
            <v>0</v>
          </cell>
        </row>
        <row r="236">
          <cell r="E236">
            <v>5315757.17</v>
          </cell>
          <cell r="F236">
            <v>4829566.07</v>
          </cell>
        </row>
        <row r="237">
          <cell r="E237">
            <v>5876665.81</v>
          </cell>
          <cell r="F237">
            <v>5379606.63</v>
          </cell>
        </row>
        <row r="239">
          <cell r="E239">
            <v>105984.69</v>
          </cell>
          <cell r="F239">
            <v>86799.2</v>
          </cell>
        </row>
        <row r="240">
          <cell r="E240">
            <v>430610.75</v>
          </cell>
          <cell r="F240">
            <v>450519.01</v>
          </cell>
        </row>
        <row r="241">
          <cell r="E241">
            <v>-3303.02</v>
          </cell>
          <cell r="F241">
            <v>17642.89</v>
          </cell>
        </row>
        <row r="242">
          <cell r="E242">
            <v>533292.4199999999</v>
          </cell>
          <cell r="F242">
            <v>554961.1</v>
          </cell>
        </row>
        <row r="243">
          <cell r="E243">
            <v>6409958.2299999995</v>
          </cell>
          <cell r="F243">
            <v>5934567.7299999995</v>
          </cell>
        </row>
        <row r="246">
          <cell r="E246">
            <v>0</v>
          </cell>
          <cell r="F246">
            <v>0</v>
          </cell>
        </row>
        <row r="247">
          <cell r="E247">
            <v>0</v>
          </cell>
          <cell r="F247">
            <v>1149727.77</v>
          </cell>
        </row>
        <row r="248">
          <cell r="E248">
            <v>0</v>
          </cell>
          <cell r="F248">
            <v>0</v>
          </cell>
        </row>
        <row r="249">
          <cell r="E249">
            <v>0</v>
          </cell>
          <cell r="F249">
            <v>1149727.77</v>
          </cell>
        </row>
        <row r="252">
          <cell r="E252">
            <v>127477.49</v>
          </cell>
          <cell r="F252">
            <v>507166.87</v>
          </cell>
        </row>
        <row r="253">
          <cell r="E253">
            <v>89934.26</v>
          </cell>
          <cell r="F253">
            <v>-14502.11</v>
          </cell>
        </row>
        <row r="254">
          <cell r="E254">
            <v>217411.75</v>
          </cell>
          <cell r="F254">
            <v>492664.76</v>
          </cell>
        </row>
        <row r="256">
          <cell r="E256">
            <v>32862.58</v>
          </cell>
          <cell r="F256">
            <v>30910.69</v>
          </cell>
        </row>
        <row r="257">
          <cell r="E257">
            <v>-70633.32</v>
          </cell>
          <cell r="F257">
            <v>-68965.16</v>
          </cell>
        </row>
        <row r="258">
          <cell r="E258">
            <v>-37770.740000000005</v>
          </cell>
          <cell r="F258">
            <v>-38054.47</v>
          </cell>
        </row>
        <row r="260">
          <cell r="E260">
            <v>129284.76</v>
          </cell>
          <cell r="F260">
            <v>34694.45</v>
          </cell>
        </row>
        <row r="261">
          <cell r="E261">
            <v>31664.63</v>
          </cell>
          <cell r="F261">
            <v>28872.98</v>
          </cell>
        </row>
        <row r="262">
          <cell r="E262">
            <v>35650.73</v>
          </cell>
          <cell r="F262">
            <v>37562.06</v>
          </cell>
        </row>
        <row r="263">
          <cell r="E263">
            <v>7266.08</v>
          </cell>
          <cell r="F263">
            <v>6343.48</v>
          </cell>
        </row>
        <row r="264">
          <cell r="E264">
            <v>2633.89</v>
          </cell>
          <cell r="F264">
            <v>1533.89</v>
          </cell>
        </row>
        <row r="265">
          <cell r="E265">
            <v>206500.09</v>
          </cell>
          <cell r="F265">
            <v>109006.85999999999</v>
          </cell>
        </row>
        <row r="267">
          <cell r="E267">
            <v>18.97</v>
          </cell>
          <cell r="F267">
            <v>0</v>
          </cell>
        </row>
        <row r="268">
          <cell r="E268">
            <v>320.31</v>
          </cell>
          <cell r="F268">
            <v>320.31</v>
          </cell>
        </row>
        <row r="269">
          <cell r="E269">
            <v>8861.76</v>
          </cell>
          <cell r="F269">
            <v>7489.8</v>
          </cell>
        </row>
        <row r="270">
          <cell r="E270">
            <v>18135.77</v>
          </cell>
          <cell r="F270">
            <v>262076.59</v>
          </cell>
        </row>
        <row r="271">
          <cell r="E271">
            <v>0</v>
          </cell>
          <cell r="F271">
            <v>0</v>
          </cell>
        </row>
        <row r="272">
          <cell r="E272">
            <v>0</v>
          </cell>
          <cell r="F272">
            <v>0</v>
          </cell>
        </row>
        <row r="273">
          <cell r="E273">
            <v>27336.81</v>
          </cell>
          <cell r="F273">
            <v>269886.7</v>
          </cell>
        </row>
        <row r="274">
          <cell r="E274">
            <v>413477.91</v>
          </cell>
          <cell r="F274">
            <v>833503.8500000001</v>
          </cell>
        </row>
        <row r="275">
          <cell r="E275">
            <v>6823436.14</v>
          </cell>
          <cell r="F275">
            <v>7917799.35</v>
          </cell>
        </row>
        <row r="278">
          <cell r="E278">
            <v>27822.08</v>
          </cell>
          <cell r="F278">
            <v>33459.85</v>
          </cell>
        </row>
        <row r="279">
          <cell r="E279">
            <v>567.99</v>
          </cell>
          <cell r="F279">
            <v>771.64</v>
          </cell>
        </row>
        <row r="280">
          <cell r="E280">
            <v>69894.58</v>
          </cell>
          <cell r="F280">
            <v>78140.06</v>
          </cell>
        </row>
        <row r="281">
          <cell r="E281">
            <v>37503.38</v>
          </cell>
          <cell r="F281">
            <v>40803.49</v>
          </cell>
        </row>
        <row r="282">
          <cell r="E282">
            <v>135788.03</v>
          </cell>
          <cell r="F282">
            <v>153175.03999999998</v>
          </cell>
        </row>
        <row r="284">
          <cell r="E284">
            <v>237167182.44</v>
          </cell>
          <cell r="F284">
            <v>227251154.51</v>
          </cell>
        </row>
        <row r="293">
          <cell r="E293">
            <v>8134460.84</v>
          </cell>
          <cell r="F293">
            <v>8170672.19</v>
          </cell>
        </row>
        <row r="294">
          <cell r="E294">
            <v>1004831.26</v>
          </cell>
          <cell r="F294">
            <v>862286.55</v>
          </cell>
        </row>
        <row r="295">
          <cell r="E295">
            <v>0</v>
          </cell>
          <cell r="F295">
            <v>0</v>
          </cell>
        </row>
        <row r="296">
          <cell r="E296">
            <v>27073.7</v>
          </cell>
          <cell r="F296">
            <v>22980.72</v>
          </cell>
        </row>
        <row r="297">
          <cell r="E297">
            <v>0</v>
          </cell>
          <cell r="F297">
            <v>0</v>
          </cell>
        </row>
        <row r="298">
          <cell r="E298">
            <v>405.53</v>
          </cell>
          <cell r="F298">
            <v>843.17</v>
          </cell>
        </row>
        <row r="299">
          <cell r="B299" t="str">
            <v>1.1</v>
          </cell>
          <cell r="E299">
            <v>9166771.329999998</v>
          </cell>
          <cell r="F299">
            <v>9056782.63</v>
          </cell>
        </row>
        <row r="302">
          <cell r="E302">
            <v>-844913.02</v>
          </cell>
          <cell r="F302">
            <v>0</v>
          </cell>
        </row>
        <row r="303">
          <cell r="B303" t="str">
            <v>7.1</v>
          </cell>
          <cell r="E303">
            <v>-844913.02</v>
          </cell>
          <cell r="F303">
            <v>0</v>
          </cell>
        </row>
        <row r="304">
          <cell r="E304">
            <v>8321858.309999999</v>
          </cell>
          <cell r="F304">
            <v>9056782.63</v>
          </cell>
        </row>
        <row r="307">
          <cell r="E307">
            <v>290469.95</v>
          </cell>
          <cell r="F307">
            <v>288558.19</v>
          </cell>
        </row>
        <row r="308">
          <cell r="B308" t="str">
            <v>1.2</v>
          </cell>
          <cell r="E308">
            <v>290469.95</v>
          </cell>
          <cell r="F308">
            <v>288558.19</v>
          </cell>
        </row>
        <row r="309">
          <cell r="E309">
            <v>8612328.259999998</v>
          </cell>
          <cell r="F309">
            <v>9345340.82</v>
          </cell>
        </row>
        <row r="312">
          <cell r="B312" t="str">
            <v>9</v>
          </cell>
          <cell r="E312">
            <v>0</v>
          </cell>
          <cell r="F312">
            <v>0</v>
          </cell>
        </row>
        <row r="313">
          <cell r="E313">
            <v>0</v>
          </cell>
          <cell r="F313">
            <v>0</v>
          </cell>
        </row>
        <row r="318">
          <cell r="E318">
            <v>17210.55</v>
          </cell>
          <cell r="F318">
            <v>17492.85</v>
          </cell>
        </row>
        <row r="319">
          <cell r="E319">
            <v>15776.34</v>
          </cell>
          <cell r="F319">
            <v>63449.9</v>
          </cell>
        </row>
        <row r="320">
          <cell r="E320">
            <v>94066.67</v>
          </cell>
          <cell r="F320">
            <v>0</v>
          </cell>
        </row>
        <row r="321">
          <cell r="E321">
            <v>182254.39</v>
          </cell>
          <cell r="F321">
            <v>194267.52</v>
          </cell>
        </row>
        <row r="322">
          <cell r="E322">
            <v>55507.47</v>
          </cell>
          <cell r="F322">
            <v>57827.56</v>
          </cell>
        </row>
        <row r="323">
          <cell r="E323">
            <v>78360.56</v>
          </cell>
          <cell r="F323">
            <v>228012.02</v>
          </cell>
        </row>
        <row r="324">
          <cell r="E324">
            <v>0</v>
          </cell>
          <cell r="F324">
            <v>0</v>
          </cell>
        </row>
        <row r="325">
          <cell r="E325">
            <v>0</v>
          </cell>
          <cell r="F325">
            <v>0</v>
          </cell>
        </row>
        <row r="326">
          <cell r="E326">
            <v>0</v>
          </cell>
          <cell r="F326">
            <v>0</v>
          </cell>
        </row>
        <row r="327">
          <cell r="E327">
            <v>0</v>
          </cell>
          <cell r="F327">
            <v>0</v>
          </cell>
        </row>
        <row r="328">
          <cell r="E328">
            <v>0</v>
          </cell>
          <cell r="F328">
            <v>0</v>
          </cell>
        </row>
        <row r="329">
          <cell r="E329">
            <v>0</v>
          </cell>
          <cell r="F329">
            <v>265391.2</v>
          </cell>
        </row>
        <row r="330">
          <cell r="E330">
            <v>0</v>
          </cell>
          <cell r="F330">
            <v>0</v>
          </cell>
        </row>
        <row r="331">
          <cell r="E331">
            <v>30615.39</v>
          </cell>
          <cell r="F331">
            <v>59111.22</v>
          </cell>
        </row>
        <row r="332">
          <cell r="E332">
            <v>97304.67</v>
          </cell>
          <cell r="F332">
            <v>30598.75</v>
          </cell>
        </row>
        <row r="333">
          <cell r="B333" t="str">
            <v>11.1</v>
          </cell>
          <cell r="E333">
            <v>571096.04</v>
          </cell>
          <cell r="F333">
            <v>916151.02</v>
          </cell>
        </row>
        <row r="336">
          <cell r="E336">
            <v>0</v>
          </cell>
          <cell r="F336">
            <v>0</v>
          </cell>
        </row>
        <row r="337">
          <cell r="E337">
            <v>0</v>
          </cell>
        </row>
        <row r="338">
          <cell r="B338" t="str">
            <v>11.4</v>
          </cell>
          <cell r="E338">
            <v>0</v>
          </cell>
          <cell r="F338">
            <v>0</v>
          </cell>
        </row>
        <row r="341">
          <cell r="E341">
            <v>0</v>
          </cell>
          <cell r="F341">
            <v>0</v>
          </cell>
        </row>
        <row r="342">
          <cell r="E342">
            <v>0</v>
          </cell>
          <cell r="F342">
            <v>0</v>
          </cell>
        </row>
        <row r="343">
          <cell r="E343">
            <v>0</v>
          </cell>
          <cell r="F343">
            <v>69484.57</v>
          </cell>
        </row>
        <row r="344">
          <cell r="E344">
            <v>0</v>
          </cell>
          <cell r="F344">
            <v>9654.2</v>
          </cell>
        </row>
        <row r="345">
          <cell r="E345">
            <v>0</v>
          </cell>
          <cell r="F345">
            <v>13952</v>
          </cell>
        </row>
        <row r="346">
          <cell r="B346" t="str">
            <v>11.4</v>
          </cell>
          <cell r="E346">
            <v>0</v>
          </cell>
          <cell r="F346">
            <v>93090.77</v>
          </cell>
        </row>
        <row r="347">
          <cell r="E347">
            <v>571096.04</v>
          </cell>
          <cell r="F347">
            <v>1009241.79</v>
          </cell>
        </row>
        <row r="350">
          <cell r="E350">
            <v>0</v>
          </cell>
          <cell r="F350">
            <v>0</v>
          </cell>
        </row>
        <row r="351">
          <cell r="E351">
            <v>0</v>
          </cell>
          <cell r="F351">
            <v>0</v>
          </cell>
        </row>
        <row r="352">
          <cell r="E352">
            <v>1024.87</v>
          </cell>
          <cell r="F352">
            <v>2027.56</v>
          </cell>
        </row>
        <row r="353">
          <cell r="E353">
            <v>0</v>
          </cell>
          <cell r="F353">
            <v>0</v>
          </cell>
        </row>
        <row r="354">
          <cell r="E354">
            <v>0</v>
          </cell>
          <cell r="F354">
            <v>0</v>
          </cell>
        </row>
        <row r="355">
          <cell r="B355" t="str">
            <v>9</v>
          </cell>
          <cell r="E355">
            <v>1024.87</v>
          </cell>
          <cell r="F355">
            <v>2027.56</v>
          </cell>
        </row>
        <row r="359">
          <cell r="B359" t="str">
            <v>2.1</v>
          </cell>
          <cell r="E359">
            <v>-1013668.57</v>
          </cell>
          <cell r="F359">
            <v>-1030491.93</v>
          </cell>
        </row>
        <row r="360">
          <cell r="B360" t="str">
            <v>2.1</v>
          </cell>
          <cell r="E360">
            <v>-5521.96</v>
          </cell>
          <cell r="F360">
            <v>-6288.89</v>
          </cell>
        </row>
        <row r="361">
          <cell r="B361" t="str">
            <v>2.1</v>
          </cell>
          <cell r="E361">
            <v>-416311.5</v>
          </cell>
          <cell r="F361">
            <v>-366275.02</v>
          </cell>
        </row>
        <row r="362">
          <cell r="B362" t="str">
            <v>2.1</v>
          </cell>
          <cell r="E362">
            <v>-28227</v>
          </cell>
          <cell r="F362">
            <v>-26410.33</v>
          </cell>
        </row>
        <row r="363">
          <cell r="B363" t="str">
            <v>2.1</v>
          </cell>
          <cell r="E363">
            <v>-2525594.17</v>
          </cell>
          <cell r="F363">
            <v>-2904061.56</v>
          </cell>
        </row>
        <row r="364">
          <cell r="B364" t="str">
            <v>2.1</v>
          </cell>
          <cell r="E364">
            <v>0</v>
          </cell>
          <cell r="F364">
            <v>0</v>
          </cell>
        </row>
        <row r="365">
          <cell r="B365" t="str">
            <v>2.1</v>
          </cell>
          <cell r="E365">
            <v>-261804.48</v>
          </cell>
          <cell r="F365">
            <v>-438925.17</v>
          </cell>
        </row>
        <row r="366">
          <cell r="B366" t="str">
            <v>2.1</v>
          </cell>
          <cell r="E366">
            <v>0</v>
          </cell>
        </row>
        <row r="367">
          <cell r="B367" t="str">
            <v>2.3</v>
          </cell>
          <cell r="E367">
            <v>0</v>
          </cell>
          <cell r="F367">
            <v>0</v>
          </cell>
        </row>
        <row r="368">
          <cell r="B368" t="str">
            <v>2.1</v>
          </cell>
          <cell r="E368">
            <v>-1360622.84</v>
          </cell>
          <cell r="F368">
            <v>-1734998.93</v>
          </cell>
        </row>
        <row r="369">
          <cell r="B369" t="str">
            <v>2.3</v>
          </cell>
          <cell r="E369">
            <v>0</v>
          </cell>
          <cell r="F369">
            <v>0</v>
          </cell>
        </row>
        <row r="370">
          <cell r="B370" t="str">
            <v>2.3</v>
          </cell>
          <cell r="E370">
            <v>-133460.03</v>
          </cell>
          <cell r="F370">
            <v>-93372.58</v>
          </cell>
        </row>
        <row r="371">
          <cell r="E371">
            <v>-5745210.55</v>
          </cell>
          <cell r="F371">
            <v>-6600824.41</v>
          </cell>
        </row>
        <row r="373">
          <cell r="E373">
            <v>0</v>
          </cell>
          <cell r="F373">
            <v>0</v>
          </cell>
        </row>
        <row r="374">
          <cell r="B374" t="str">
            <v>7.2</v>
          </cell>
          <cell r="E374">
            <v>0</v>
          </cell>
          <cell r="F374">
            <v>0</v>
          </cell>
        </row>
        <row r="375">
          <cell r="E375">
            <v>-5745210.55</v>
          </cell>
          <cell r="F375">
            <v>-6600824.41</v>
          </cell>
        </row>
        <row r="378">
          <cell r="E378">
            <v>0</v>
          </cell>
          <cell r="F378">
            <v>0</v>
          </cell>
        </row>
        <row r="379">
          <cell r="E379">
            <v>0</v>
          </cell>
          <cell r="F379">
            <v>0</v>
          </cell>
        </row>
        <row r="380">
          <cell r="E380">
            <v>0</v>
          </cell>
          <cell r="F380">
            <v>0</v>
          </cell>
        </row>
        <row r="381">
          <cell r="E381">
            <v>0</v>
          </cell>
          <cell r="F381">
            <v>0</v>
          </cell>
        </row>
        <row r="382">
          <cell r="E382">
            <v>0</v>
          </cell>
          <cell r="F382">
            <v>0</v>
          </cell>
        </row>
        <row r="383">
          <cell r="E383">
            <v>0</v>
          </cell>
          <cell r="F383">
            <v>0</v>
          </cell>
        </row>
        <row r="384">
          <cell r="B384" t="str">
            <v>2.2</v>
          </cell>
          <cell r="E384">
            <v>0</v>
          </cell>
          <cell r="F384">
            <v>0</v>
          </cell>
        </row>
        <row r="386">
          <cell r="E386">
            <v>0</v>
          </cell>
          <cell r="F386">
            <v>0</v>
          </cell>
        </row>
        <row r="387">
          <cell r="B387" t="str">
            <v>7.2</v>
          </cell>
          <cell r="E387">
            <v>0</v>
          </cell>
          <cell r="F387">
            <v>0</v>
          </cell>
        </row>
        <row r="388">
          <cell r="E388">
            <v>0</v>
          </cell>
          <cell r="F388">
            <v>0</v>
          </cell>
        </row>
        <row r="389">
          <cell r="E389">
            <v>-5745210.55</v>
          </cell>
          <cell r="F389">
            <v>-6600824.41</v>
          </cell>
        </row>
        <row r="392">
          <cell r="B392" t="str">
            <v>3.1</v>
          </cell>
          <cell r="E392">
            <v>-2281594.92</v>
          </cell>
          <cell r="F392">
            <v>-1665864.6</v>
          </cell>
        </row>
        <row r="393">
          <cell r="B393" t="str">
            <v>7.2</v>
          </cell>
          <cell r="E393">
            <v>0</v>
          </cell>
          <cell r="F393">
            <v>0</v>
          </cell>
        </row>
        <row r="394">
          <cell r="E394">
            <v>-2281594.92</v>
          </cell>
          <cell r="F394">
            <v>-1665864.6</v>
          </cell>
        </row>
        <row r="398">
          <cell r="B398" t="str">
            <v>4.2</v>
          </cell>
          <cell r="E398">
            <v>0</v>
          </cell>
          <cell r="F398">
            <v>0</v>
          </cell>
        </row>
        <row r="399">
          <cell r="E399">
            <v>0</v>
          </cell>
          <cell r="F399">
            <v>0</v>
          </cell>
        </row>
        <row r="403">
          <cell r="B403" t="str">
            <v>5.1</v>
          </cell>
          <cell r="E403">
            <v>-185561.29</v>
          </cell>
          <cell r="F403">
            <v>-133181.13</v>
          </cell>
        </row>
        <row r="404">
          <cell r="B404" t="str">
            <v>5.1</v>
          </cell>
          <cell r="E404">
            <v>-54757.18</v>
          </cell>
          <cell r="F404">
            <v>-45330.64</v>
          </cell>
        </row>
        <row r="405">
          <cell r="B405" t="str">
            <v>5.1</v>
          </cell>
          <cell r="E405">
            <v>-8520.87</v>
          </cell>
          <cell r="F405">
            <v>0</v>
          </cell>
        </row>
        <row r="406">
          <cell r="B406" t="str">
            <v>5.1</v>
          </cell>
          <cell r="E406">
            <v>-280.79</v>
          </cell>
          <cell r="F406">
            <v>0</v>
          </cell>
        </row>
        <row r="407">
          <cell r="B407" t="str">
            <v>5.1</v>
          </cell>
          <cell r="E407">
            <v>0</v>
          </cell>
          <cell r="F407">
            <v>-9174.05</v>
          </cell>
        </row>
        <row r="408">
          <cell r="B408" t="str">
            <v>5.1</v>
          </cell>
          <cell r="E408">
            <v>-5759.69</v>
          </cell>
          <cell r="F408">
            <v>-46273.6</v>
          </cell>
        </row>
        <row r="409">
          <cell r="B409" t="str">
            <v>5.1</v>
          </cell>
          <cell r="E409">
            <v>0</v>
          </cell>
          <cell r="F409">
            <v>0</v>
          </cell>
        </row>
        <row r="410">
          <cell r="B410" t="str">
            <v>5.1</v>
          </cell>
          <cell r="E410">
            <v>0</v>
          </cell>
          <cell r="F410">
            <v>0</v>
          </cell>
        </row>
        <row r="411">
          <cell r="B411" t="str">
            <v>5.2</v>
          </cell>
          <cell r="E411">
            <v>0</v>
          </cell>
          <cell r="F411">
            <v>0</v>
          </cell>
        </row>
        <row r="412">
          <cell r="B412" t="str">
            <v>5.2</v>
          </cell>
          <cell r="E412">
            <v>-233929.94</v>
          </cell>
          <cell r="F412">
            <v>-163664.3</v>
          </cell>
        </row>
        <row r="413">
          <cell r="B413" t="str">
            <v>5.1</v>
          </cell>
          <cell r="E413">
            <v>0</v>
          </cell>
          <cell r="F413">
            <v>0</v>
          </cell>
        </row>
        <row r="414">
          <cell r="E414">
            <v>-488809.76</v>
          </cell>
          <cell r="F414">
            <v>-397623.72</v>
          </cell>
        </row>
        <row r="417">
          <cell r="B417" t="str">
            <v>5.1</v>
          </cell>
          <cell r="E417">
            <v>-93566.38</v>
          </cell>
          <cell r="F417">
            <v>-87632.25</v>
          </cell>
        </row>
        <row r="418">
          <cell r="B418" t="str">
            <v>5.1</v>
          </cell>
          <cell r="E418">
            <v>-20636.79</v>
          </cell>
          <cell r="F418">
            <v>-23629.33</v>
          </cell>
        </row>
        <row r="419">
          <cell r="B419" t="str">
            <v>5.3</v>
          </cell>
          <cell r="E419">
            <v>0</v>
          </cell>
          <cell r="F419">
            <v>0</v>
          </cell>
        </row>
        <row r="420">
          <cell r="B420" t="str">
            <v>5.3</v>
          </cell>
          <cell r="E420">
            <v>-368139.74</v>
          </cell>
          <cell r="F420">
            <v>-257561.45</v>
          </cell>
        </row>
        <row r="421">
          <cell r="E421">
            <v>-482342.91000000003</v>
          </cell>
          <cell r="F421">
            <v>-368823.03</v>
          </cell>
        </row>
        <row r="424">
          <cell r="E424">
            <v>0</v>
          </cell>
          <cell r="F424">
            <v>0</v>
          </cell>
        </row>
        <row r="425">
          <cell r="B425" t="str">
            <v>7.3</v>
          </cell>
          <cell r="E425">
            <v>0</v>
          </cell>
          <cell r="F425">
            <v>0</v>
          </cell>
        </row>
        <row r="426">
          <cell r="E426">
            <v>-971152.67</v>
          </cell>
          <cell r="F426">
            <v>-766446.75</v>
          </cell>
        </row>
        <row r="430">
          <cell r="B430" t="str">
            <v>11.1</v>
          </cell>
          <cell r="E430">
            <v>-130.48</v>
          </cell>
          <cell r="F430">
            <v>-130.48</v>
          </cell>
        </row>
        <row r="431">
          <cell r="B431" t="str">
            <v>11.3</v>
          </cell>
          <cell r="E431">
            <v>0</v>
          </cell>
          <cell r="F431">
            <v>0</v>
          </cell>
        </row>
        <row r="432">
          <cell r="B432" t="str">
            <v>11.3</v>
          </cell>
          <cell r="E432">
            <v>-14245.73</v>
          </cell>
          <cell r="F432">
            <v>-9966.74</v>
          </cell>
        </row>
        <row r="433">
          <cell r="E433">
            <v>-14376.21</v>
          </cell>
          <cell r="F433">
            <v>-10097.22</v>
          </cell>
        </row>
        <row r="436">
          <cell r="E436">
            <v>0</v>
          </cell>
          <cell r="F436">
            <v>0</v>
          </cell>
        </row>
        <row r="437">
          <cell r="E437">
            <v>-3067.76</v>
          </cell>
          <cell r="F437">
            <v>0</v>
          </cell>
        </row>
        <row r="438">
          <cell r="E438">
            <v>0</v>
          </cell>
          <cell r="F438">
            <v>0</v>
          </cell>
        </row>
        <row r="439">
          <cell r="E439">
            <v>0</v>
          </cell>
          <cell r="F439">
            <v>0</v>
          </cell>
        </row>
        <row r="440">
          <cell r="E440">
            <v>0</v>
          </cell>
          <cell r="F440">
            <v>0</v>
          </cell>
        </row>
        <row r="441">
          <cell r="E441">
            <v>0</v>
          </cell>
          <cell r="F441">
            <v>0</v>
          </cell>
        </row>
        <row r="442">
          <cell r="B442" t="str">
            <v>11.5</v>
          </cell>
          <cell r="E442">
            <v>-3067.76</v>
          </cell>
          <cell r="F442">
            <v>0</v>
          </cell>
        </row>
        <row r="445">
          <cell r="E445">
            <v>0</v>
          </cell>
          <cell r="F445">
            <v>0</v>
          </cell>
        </row>
        <row r="446">
          <cell r="E446">
            <v>0</v>
          </cell>
          <cell r="F446">
            <v>0</v>
          </cell>
        </row>
        <row r="447">
          <cell r="E447">
            <v>0</v>
          </cell>
          <cell r="F447">
            <v>0</v>
          </cell>
        </row>
        <row r="448">
          <cell r="E448">
            <v>0</v>
          </cell>
          <cell r="F448">
            <v>0</v>
          </cell>
        </row>
        <row r="449">
          <cell r="B449" t="str">
            <v>11.5</v>
          </cell>
          <cell r="E449">
            <v>0</v>
          </cell>
          <cell r="F449">
            <v>0</v>
          </cell>
        </row>
        <row r="450">
          <cell r="E450">
            <v>-17443.97</v>
          </cell>
          <cell r="F450">
            <v>-10097.22</v>
          </cell>
        </row>
        <row r="453">
          <cell r="E453">
            <v>0</v>
          </cell>
          <cell r="F453">
            <v>0</v>
          </cell>
        </row>
        <row r="454">
          <cell r="E454">
            <v>0</v>
          </cell>
          <cell r="F454">
            <v>0</v>
          </cell>
        </row>
        <row r="455">
          <cell r="E455">
            <v>9230.48</v>
          </cell>
          <cell r="F455">
            <v>-46493.56</v>
          </cell>
        </row>
        <row r="456">
          <cell r="E456">
            <v>0</v>
          </cell>
          <cell r="F456">
            <v>0</v>
          </cell>
        </row>
        <row r="457">
          <cell r="B457" t="str">
            <v>10</v>
          </cell>
          <cell r="E457">
            <v>9230.48</v>
          </cell>
          <cell r="F457">
            <v>-46493.56</v>
          </cell>
        </row>
        <row r="459">
          <cell r="E459">
            <v>178277.53999999643</v>
          </cell>
          <cell r="F459">
            <v>1266883.6299999997</v>
          </cell>
        </row>
        <row r="465">
          <cell r="E465">
            <v>0</v>
          </cell>
          <cell r="F465">
            <v>0</v>
          </cell>
        </row>
        <row r="466">
          <cell r="E466">
            <v>0</v>
          </cell>
          <cell r="F466">
            <v>0</v>
          </cell>
        </row>
        <row r="467">
          <cell r="E467">
            <v>0</v>
          </cell>
          <cell r="F467">
            <v>0</v>
          </cell>
        </row>
        <row r="468">
          <cell r="E468">
            <v>4.47</v>
          </cell>
          <cell r="F468">
            <v>0</v>
          </cell>
        </row>
        <row r="469">
          <cell r="E469">
            <v>4096.55</v>
          </cell>
          <cell r="F469">
            <v>8512.7</v>
          </cell>
        </row>
        <row r="470">
          <cell r="E470">
            <v>0</v>
          </cell>
          <cell r="F470">
            <v>0</v>
          </cell>
        </row>
        <row r="471">
          <cell r="E471">
            <v>454.11</v>
          </cell>
          <cell r="F471">
            <v>0.84</v>
          </cell>
        </row>
        <row r="472">
          <cell r="E472">
            <v>11379.25</v>
          </cell>
          <cell r="F472">
            <v>14448.48</v>
          </cell>
        </row>
        <row r="473">
          <cell r="E473">
            <v>52.2</v>
          </cell>
          <cell r="F473">
            <v>0</v>
          </cell>
        </row>
        <row r="474">
          <cell r="B474" t="str">
            <v>12</v>
          </cell>
          <cell r="E474">
            <v>15986.580000000002</v>
          </cell>
          <cell r="F474">
            <v>22962.02</v>
          </cell>
        </row>
        <row r="477">
          <cell r="E477">
            <v>0</v>
          </cell>
          <cell r="F477">
            <v>0</v>
          </cell>
        </row>
        <row r="478">
          <cell r="E478">
            <v>-4538.18</v>
          </cell>
          <cell r="F478">
            <v>-5166.74</v>
          </cell>
        </row>
        <row r="479">
          <cell r="E479">
            <v>0</v>
          </cell>
          <cell r="F479">
            <v>-0.03</v>
          </cell>
        </row>
        <row r="480">
          <cell r="E480">
            <v>0</v>
          </cell>
        </row>
        <row r="481">
          <cell r="E481">
            <v>-0.01</v>
          </cell>
          <cell r="F481">
            <v>-0.05</v>
          </cell>
        </row>
        <row r="482">
          <cell r="E482">
            <v>0</v>
          </cell>
          <cell r="F482">
            <v>-2601.44</v>
          </cell>
        </row>
        <row r="483">
          <cell r="E483">
            <v>0</v>
          </cell>
          <cell r="F483">
            <v>-640.67</v>
          </cell>
        </row>
        <row r="484">
          <cell r="E484">
            <v>-1970.89</v>
          </cell>
          <cell r="F484">
            <v>-6606.56</v>
          </cell>
        </row>
        <row r="485">
          <cell r="E485">
            <v>0</v>
          </cell>
          <cell r="F485">
            <v>0</v>
          </cell>
        </row>
        <row r="486">
          <cell r="E486">
            <v>-15459.38</v>
          </cell>
          <cell r="F486">
            <v>-7669.38</v>
          </cell>
        </row>
        <row r="487">
          <cell r="E487">
            <v>-200</v>
          </cell>
          <cell r="F487">
            <v>0</v>
          </cell>
        </row>
        <row r="488">
          <cell r="E488">
            <v>0</v>
          </cell>
          <cell r="F488">
            <v>0</v>
          </cell>
        </row>
        <row r="489">
          <cell r="B489" t="str">
            <v>13</v>
          </cell>
          <cell r="E489">
            <v>-22168.46</v>
          </cell>
          <cell r="F489">
            <v>-22684.870000000003</v>
          </cell>
        </row>
        <row r="492">
          <cell r="E492">
            <v>172095.65999999645</v>
          </cell>
          <cell r="F492">
            <v>1267160.7799999996</v>
          </cell>
        </row>
        <row r="495">
          <cell r="E495">
            <v>0</v>
          </cell>
          <cell r="F495">
            <v>0</v>
          </cell>
        </row>
        <row r="496">
          <cell r="E496">
            <v>0</v>
          </cell>
          <cell r="F496">
            <v>0</v>
          </cell>
        </row>
        <row r="497">
          <cell r="E497">
            <v>0</v>
          </cell>
          <cell r="F497">
            <v>0</v>
          </cell>
        </row>
        <row r="498">
          <cell r="E498">
            <v>0</v>
          </cell>
          <cell r="F498">
            <v>0</v>
          </cell>
        </row>
        <row r="499">
          <cell r="B499" t="str">
            <v>14</v>
          </cell>
          <cell r="E499">
            <v>0</v>
          </cell>
          <cell r="F499">
            <v>0</v>
          </cell>
        </row>
        <row r="502">
          <cell r="E502">
            <v>0</v>
          </cell>
          <cell r="F502">
            <v>0</v>
          </cell>
        </row>
        <row r="503">
          <cell r="E503">
            <v>0</v>
          </cell>
          <cell r="F503">
            <v>0</v>
          </cell>
        </row>
        <row r="504">
          <cell r="B504" t="str">
            <v>14</v>
          </cell>
          <cell r="E504">
            <v>0</v>
          </cell>
          <cell r="F504">
            <v>0</v>
          </cell>
        </row>
        <row r="506">
          <cell r="E506">
            <v>172095.65999999645</v>
          </cell>
          <cell r="F506">
            <v>1267160.7799999996</v>
          </cell>
        </row>
        <row r="509">
          <cell r="E509">
            <v>0</v>
          </cell>
          <cell r="F509">
            <v>0</v>
          </cell>
        </row>
        <row r="510">
          <cell r="E510">
            <v>172095.65999999645</v>
          </cell>
          <cell r="F510">
            <v>1267160.7799999996</v>
          </cell>
        </row>
        <row r="513">
          <cell r="E513">
            <v>-353459.82</v>
          </cell>
          <cell r="F513">
            <v>-338875.13</v>
          </cell>
        </row>
        <row r="514">
          <cell r="E514">
            <v>-7720.92</v>
          </cell>
          <cell r="F514">
            <v>-8619.14</v>
          </cell>
        </row>
        <row r="515">
          <cell r="E515">
            <v>-58891.11</v>
          </cell>
          <cell r="F515">
            <v>-50933.97</v>
          </cell>
        </row>
        <row r="516">
          <cell r="E516">
            <v>-876</v>
          </cell>
          <cell r="F516">
            <v>0</v>
          </cell>
        </row>
        <row r="517">
          <cell r="E517">
            <v>0</v>
          </cell>
          <cell r="F517">
            <v>0</v>
          </cell>
        </row>
        <row r="518">
          <cell r="E518">
            <v>0</v>
          </cell>
          <cell r="F518">
            <v>0</v>
          </cell>
        </row>
        <row r="519">
          <cell r="E519">
            <v>-133.94</v>
          </cell>
          <cell r="F519">
            <v>0</v>
          </cell>
        </row>
        <row r="520">
          <cell r="E520">
            <v>0</v>
          </cell>
          <cell r="F520">
            <v>0</v>
          </cell>
        </row>
        <row r="521">
          <cell r="E521">
            <v>-1300</v>
          </cell>
          <cell r="F521">
            <v>-306.78</v>
          </cell>
        </row>
        <row r="522">
          <cell r="E522">
            <v>-1648.1</v>
          </cell>
          <cell r="F522">
            <v>0</v>
          </cell>
        </row>
        <row r="523">
          <cell r="E523">
            <v>-1217.17</v>
          </cell>
          <cell r="F523">
            <v>-986</v>
          </cell>
        </row>
        <row r="524">
          <cell r="E524">
            <v>0</v>
          </cell>
          <cell r="F524">
            <v>0</v>
          </cell>
        </row>
        <row r="525">
          <cell r="E525">
            <v>-3154.41</v>
          </cell>
          <cell r="F525">
            <v>-5012.62</v>
          </cell>
        </row>
        <row r="526">
          <cell r="E526">
            <v>0</v>
          </cell>
          <cell r="F526">
            <v>0</v>
          </cell>
        </row>
        <row r="527">
          <cell r="E527">
            <v>-428401.4699999999</v>
          </cell>
          <cell r="F527">
            <v>-404733.64</v>
          </cell>
        </row>
        <row r="529">
          <cell r="E529">
            <v>-1020.34</v>
          </cell>
          <cell r="F529">
            <v>0</v>
          </cell>
        </row>
        <row r="530">
          <cell r="E530">
            <v>-380.79</v>
          </cell>
          <cell r="F530">
            <v>-393.86</v>
          </cell>
        </row>
        <row r="531">
          <cell r="E531">
            <v>-28.25</v>
          </cell>
          <cell r="F531">
            <v>0</v>
          </cell>
        </row>
        <row r="532">
          <cell r="E532">
            <v>-5950.82</v>
          </cell>
          <cell r="F532">
            <v>-4355.08</v>
          </cell>
        </row>
        <row r="533">
          <cell r="E533">
            <v>-2377.22</v>
          </cell>
          <cell r="F533">
            <v>-2375.97</v>
          </cell>
        </row>
        <row r="534">
          <cell r="E534">
            <v>-776.03</v>
          </cell>
          <cell r="F534">
            <v>0</v>
          </cell>
        </row>
        <row r="535">
          <cell r="E535">
            <v>-4146.21</v>
          </cell>
          <cell r="F535">
            <v>-1545</v>
          </cell>
        </row>
        <row r="536">
          <cell r="E536">
            <v>0</v>
          </cell>
          <cell r="F536">
            <v>0</v>
          </cell>
        </row>
        <row r="537">
          <cell r="E537">
            <v>-14679.66</v>
          </cell>
          <cell r="F537">
            <v>-8669.91</v>
          </cell>
        </row>
        <row r="539">
          <cell r="E539">
            <v>-32163.02</v>
          </cell>
          <cell r="F539">
            <v>-311.38</v>
          </cell>
        </row>
        <row r="540">
          <cell r="E540">
            <v>-3340.62</v>
          </cell>
          <cell r="F540">
            <v>0</v>
          </cell>
        </row>
        <row r="541">
          <cell r="E541">
            <v>-1885.14</v>
          </cell>
          <cell r="F541">
            <v>0</v>
          </cell>
        </row>
        <row r="542">
          <cell r="E542">
            <v>-1786.62</v>
          </cell>
          <cell r="F542">
            <v>0</v>
          </cell>
        </row>
        <row r="543">
          <cell r="E543">
            <v>-445.53</v>
          </cell>
          <cell r="F543">
            <v>0</v>
          </cell>
        </row>
        <row r="544">
          <cell r="E544">
            <v>0</v>
          </cell>
          <cell r="F544">
            <v>0</v>
          </cell>
        </row>
        <row r="545">
          <cell r="E545">
            <v>-39620.93</v>
          </cell>
          <cell r="F545">
            <v>-311.38</v>
          </cell>
        </row>
        <row r="547">
          <cell r="E547">
            <v>-44303.35</v>
          </cell>
          <cell r="F547">
            <v>0</v>
          </cell>
        </row>
        <row r="548">
          <cell r="E548">
            <v>-826</v>
          </cell>
          <cell r="F548">
            <v>0</v>
          </cell>
        </row>
        <row r="549">
          <cell r="E549">
            <v>-2012.3</v>
          </cell>
          <cell r="F549">
            <v>-5336.26</v>
          </cell>
        </row>
        <row r="550">
          <cell r="E550">
            <v>-187.69</v>
          </cell>
          <cell r="F550">
            <v>-434.39</v>
          </cell>
        </row>
        <row r="551">
          <cell r="E551">
            <v>-5994.18</v>
          </cell>
          <cell r="F551">
            <v>-5182.87</v>
          </cell>
        </row>
        <row r="552">
          <cell r="E552">
            <v>-687.7</v>
          </cell>
          <cell r="F552">
            <v>-604.95</v>
          </cell>
        </row>
        <row r="553">
          <cell r="E553">
            <v>-283.57</v>
          </cell>
          <cell r="F553">
            <v>-478.83</v>
          </cell>
        </row>
        <row r="554">
          <cell r="E554">
            <v>-1027.64</v>
          </cell>
          <cell r="F554">
            <v>0</v>
          </cell>
        </row>
        <row r="555">
          <cell r="E555">
            <v>-1073.39</v>
          </cell>
          <cell r="F555">
            <v>0</v>
          </cell>
        </row>
        <row r="556">
          <cell r="E556">
            <v>-220.26</v>
          </cell>
          <cell r="F556">
            <v>0</v>
          </cell>
        </row>
        <row r="557">
          <cell r="E557">
            <v>-4739.54</v>
          </cell>
          <cell r="F557">
            <v>0</v>
          </cell>
        </row>
        <row r="558">
          <cell r="E558">
            <v>-483.09</v>
          </cell>
          <cell r="F558">
            <v>-55.83</v>
          </cell>
        </row>
        <row r="559">
          <cell r="E559">
            <v>-61838.71</v>
          </cell>
          <cell r="F559">
            <v>-12093.130000000001</v>
          </cell>
        </row>
        <row r="561">
          <cell r="E561">
            <v>-24822.33</v>
          </cell>
          <cell r="F561">
            <v>0</v>
          </cell>
        </row>
        <row r="562">
          <cell r="E562">
            <v>-5634.62</v>
          </cell>
          <cell r="F562">
            <v>-3235.47</v>
          </cell>
        </row>
        <row r="563">
          <cell r="E563">
            <v>-3152.67</v>
          </cell>
          <cell r="F563">
            <v>-3862.52</v>
          </cell>
        </row>
        <row r="564">
          <cell r="E564">
            <v>-198.57</v>
          </cell>
          <cell r="F564">
            <v>0</v>
          </cell>
        </row>
        <row r="565">
          <cell r="E565">
            <v>-7715.04</v>
          </cell>
          <cell r="F565">
            <v>0</v>
          </cell>
        </row>
        <row r="566">
          <cell r="E566">
            <v>-13502.62</v>
          </cell>
          <cell r="F566">
            <v>-12191.14</v>
          </cell>
        </row>
        <row r="567">
          <cell r="E567">
            <v>0</v>
          </cell>
        </row>
        <row r="568">
          <cell r="E568">
            <v>-768.67</v>
          </cell>
          <cell r="F568">
            <v>-106.76</v>
          </cell>
        </row>
        <row r="569">
          <cell r="E569">
            <v>-8071.13</v>
          </cell>
          <cell r="F569">
            <v>-3153.56</v>
          </cell>
        </row>
        <row r="570">
          <cell r="E570">
            <v>0</v>
          </cell>
          <cell r="F570">
            <v>0</v>
          </cell>
        </row>
        <row r="571">
          <cell r="E571">
            <v>-63865.65</v>
          </cell>
          <cell r="F571">
            <v>-22549.449999999997</v>
          </cell>
        </row>
        <row r="573">
          <cell r="E573">
            <v>-2131.5</v>
          </cell>
          <cell r="F573">
            <v>0</v>
          </cell>
        </row>
        <row r="574">
          <cell r="E574">
            <v>0</v>
          </cell>
          <cell r="F574">
            <v>0</v>
          </cell>
        </row>
        <row r="575">
          <cell r="E575">
            <v>0</v>
          </cell>
          <cell r="F575">
            <v>0</v>
          </cell>
        </row>
        <row r="576">
          <cell r="E576">
            <v>0</v>
          </cell>
          <cell r="F576">
            <v>0</v>
          </cell>
        </row>
        <row r="577">
          <cell r="E577">
            <v>0</v>
          </cell>
          <cell r="F577">
            <v>0</v>
          </cell>
        </row>
        <row r="578">
          <cell r="E578">
            <v>0</v>
          </cell>
          <cell r="F578">
            <v>0</v>
          </cell>
        </row>
        <row r="579">
          <cell r="E579">
            <v>-8207.47</v>
          </cell>
          <cell r="F579">
            <v>0</v>
          </cell>
        </row>
        <row r="580">
          <cell r="E580">
            <v>0</v>
          </cell>
          <cell r="F580">
            <v>0</v>
          </cell>
        </row>
        <row r="581">
          <cell r="E581">
            <v>0</v>
          </cell>
          <cell r="F581">
            <v>0</v>
          </cell>
        </row>
        <row r="582">
          <cell r="E582">
            <v>0</v>
          </cell>
          <cell r="F582">
            <v>-1165.55</v>
          </cell>
        </row>
        <row r="583">
          <cell r="E583">
            <v>0</v>
          </cell>
          <cell r="F583">
            <v>0</v>
          </cell>
        </row>
        <row r="584">
          <cell r="E584">
            <v>0</v>
          </cell>
          <cell r="F584">
            <v>0</v>
          </cell>
        </row>
        <row r="585">
          <cell r="E585">
            <v>-185.89</v>
          </cell>
          <cell r="F585">
            <v>-5777.36</v>
          </cell>
        </row>
        <row r="586">
          <cell r="E586">
            <v>0</v>
          </cell>
          <cell r="F586">
            <v>0</v>
          </cell>
        </row>
        <row r="587">
          <cell r="E587">
            <v>0</v>
          </cell>
          <cell r="F587">
            <v>0</v>
          </cell>
        </row>
        <row r="588">
          <cell r="E588">
            <v>0</v>
          </cell>
          <cell r="F588">
            <v>0</v>
          </cell>
        </row>
        <row r="589">
          <cell r="E589">
            <v>-96.05</v>
          </cell>
          <cell r="F589">
            <v>0</v>
          </cell>
        </row>
        <row r="590">
          <cell r="E590">
            <v>0</v>
          </cell>
          <cell r="F590">
            <v>0</v>
          </cell>
        </row>
        <row r="591">
          <cell r="E591">
            <v>0</v>
          </cell>
          <cell r="F591">
            <v>0</v>
          </cell>
        </row>
        <row r="592">
          <cell r="E592">
            <v>-10620.909999999998</v>
          </cell>
          <cell r="F592">
            <v>-6942.91</v>
          </cell>
        </row>
        <row r="594">
          <cell r="E594">
            <v>-8072.18</v>
          </cell>
          <cell r="F594">
            <v>-9506.11</v>
          </cell>
        </row>
        <row r="595">
          <cell r="E595">
            <v>0</v>
          </cell>
          <cell r="F595">
            <v>239.7</v>
          </cell>
        </row>
        <row r="596">
          <cell r="E596">
            <v>-2511.64</v>
          </cell>
          <cell r="F596">
            <v>-769.5</v>
          </cell>
        </row>
        <row r="597">
          <cell r="E597">
            <v>-304.39</v>
          </cell>
          <cell r="F597">
            <v>-3752.01</v>
          </cell>
        </row>
        <row r="598">
          <cell r="E598">
            <v>-11238.98</v>
          </cell>
          <cell r="F598">
            <v>-17535.84</v>
          </cell>
        </row>
        <row r="599">
          <cell r="E599">
            <v>-21592.61</v>
          </cell>
          <cell r="F599">
            <v>-6854.27</v>
          </cell>
        </row>
        <row r="600">
          <cell r="E600">
            <v>0</v>
          </cell>
          <cell r="F600">
            <v>-30677.51</v>
          </cell>
        </row>
        <row r="601">
          <cell r="E601">
            <v>0</v>
          </cell>
          <cell r="F601">
            <v>0</v>
          </cell>
        </row>
        <row r="602">
          <cell r="E602">
            <v>0</v>
          </cell>
          <cell r="F602">
            <v>0</v>
          </cell>
        </row>
        <row r="603">
          <cell r="E603">
            <v>0</v>
          </cell>
          <cell r="F603">
            <v>0</v>
          </cell>
        </row>
        <row r="604">
          <cell r="E604">
            <v>-43719.8</v>
          </cell>
          <cell r="F604">
            <v>-68855.54</v>
          </cell>
        </row>
        <row r="606">
          <cell r="E606">
            <v>-6853.07</v>
          </cell>
          <cell r="F606">
            <v>0</v>
          </cell>
        </row>
        <row r="607">
          <cell r="E607">
            <v>0</v>
          </cell>
          <cell r="F607">
            <v>0</v>
          </cell>
        </row>
        <row r="608">
          <cell r="E608">
            <v>0</v>
          </cell>
          <cell r="F608">
            <v>0</v>
          </cell>
        </row>
        <row r="609">
          <cell r="E609">
            <v>0</v>
          </cell>
          <cell r="F609">
            <v>0</v>
          </cell>
        </row>
        <row r="610">
          <cell r="E610">
            <v>-6853.07</v>
          </cell>
          <cell r="F610">
            <v>0</v>
          </cell>
        </row>
        <row r="612">
          <cell r="E612">
            <v>-64399.18</v>
          </cell>
          <cell r="F612">
            <v>0</v>
          </cell>
        </row>
        <row r="613">
          <cell r="E613">
            <v>-11647.14</v>
          </cell>
          <cell r="F613">
            <v>0</v>
          </cell>
        </row>
        <row r="614">
          <cell r="E614">
            <v>-666</v>
          </cell>
          <cell r="F614">
            <v>0</v>
          </cell>
        </row>
        <row r="615">
          <cell r="E615">
            <v>-986</v>
          </cell>
          <cell r="F615">
            <v>0</v>
          </cell>
        </row>
        <row r="616">
          <cell r="E616">
            <v>-2476.92</v>
          </cell>
          <cell r="F616">
            <v>0</v>
          </cell>
        </row>
        <row r="617">
          <cell r="E617">
            <v>0</v>
          </cell>
          <cell r="F617">
            <v>0</v>
          </cell>
        </row>
        <row r="618">
          <cell r="E618">
            <v>0</v>
          </cell>
          <cell r="F618">
            <v>0</v>
          </cell>
        </row>
        <row r="619">
          <cell r="E619">
            <v>0</v>
          </cell>
          <cell r="F619">
            <v>0</v>
          </cell>
        </row>
        <row r="620">
          <cell r="E620">
            <v>0</v>
          </cell>
          <cell r="F620">
            <v>0</v>
          </cell>
        </row>
        <row r="621">
          <cell r="E621">
            <v>0</v>
          </cell>
          <cell r="F621">
            <v>-409.11</v>
          </cell>
        </row>
        <row r="622">
          <cell r="E622">
            <v>-80175.24</v>
          </cell>
          <cell r="F622">
            <v>-409.11</v>
          </cell>
        </row>
        <row r="623">
          <cell r="E623">
            <v>-749775.44</v>
          </cell>
          <cell r="F623">
            <v>-524565.07</v>
          </cell>
        </row>
        <row r="625">
          <cell r="E625">
            <v>0</v>
          </cell>
          <cell r="F625">
            <v>0</v>
          </cell>
        </row>
        <row r="626">
          <cell r="E626">
            <v>-749775.44</v>
          </cell>
          <cell r="F626">
            <v>-524565.07</v>
          </cell>
        </row>
        <row r="633">
          <cell r="E633">
            <v>428401.4699999999</v>
          </cell>
          <cell r="F633">
            <v>404733.64</v>
          </cell>
        </row>
        <row r="634">
          <cell r="E634">
            <v>10620.909999999998</v>
          </cell>
          <cell r="F634">
            <v>6942.91</v>
          </cell>
        </row>
        <row r="635">
          <cell r="E635">
            <v>63865.65</v>
          </cell>
          <cell r="F635">
            <v>22549.449999999997</v>
          </cell>
        </row>
        <row r="636">
          <cell r="E636">
            <v>80175.24</v>
          </cell>
          <cell r="F636">
            <v>409.11</v>
          </cell>
        </row>
        <row r="637">
          <cell r="E637">
            <v>166712.16999999998</v>
          </cell>
          <cell r="F637">
            <v>89929.95999999999</v>
          </cell>
        </row>
        <row r="638">
          <cell r="E638">
            <v>749775.44</v>
          </cell>
          <cell r="F638">
            <v>524565.07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ingangVJ"/>
      <sheetName val="EingangGJ"/>
      <sheetName val="Bil-GuV"/>
      <sheetName val="GuV-ICO1"/>
      <sheetName val="T2"/>
      <sheetName val="PräLeistWien"/>
      <sheetName val="EingabeLV-Zweige"/>
      <sheetName val="Beiträge nach Tarifen"/>
      <sheetName val="Beitr_Leist_Detail"/>
      <sheetName val="Beitr_Leist_IntraNet"/>
      <sheetName val="Stamm"/>
      <sheetName val="21700 n"/>
    </sheetNames>
    <sheetDataSet>
      <sheetData sheetId="2">
        <row r="8">
          <cell r="D8" t="str">
            <v>AKTIVA</v>
          </cell>
        </row>
        <row r="10">
          <cell r="C10" t="str">
            <v>A.</v>
          </cell>
          <cell r="D10" t="str">
            <v>Immaterielle Vermögensgegenstände</v>
          </cell>
        </row>
        <row r="11">
          <cell r="C11">
            <v>11015</v>
          </cell>
          <cell r="D11" t="str">
            <v>Versicherungsbestand</v>
          </cell>
          <cell r="E11">
            <v>35000</v>
          </cell>
          <cell r="F11">
            <v>0</v>
          </cell>
          <cell r="G11">
            <v>1</v>
          </cell>
        </row>
        <row r="12">
          <cell r="C12">
            <v>11016</v>
          </cell>
          <cell r="D12" t="str">
            <v>Immat.Vermögensgegestände</v>
          </cell>
          <cell r="E12">
            <v>0</v>
          </cell>
          <cell r="F12">
            <v>0</v>
          </cell>
          <cell r="G12" t="str">
            <v/>
          </cell>
        </row>
        <row r="13">
          <cell r="C13">
            <v>11017</v>
          </cell>
          <cell r="D13" t="str">
            <v>VWS Nachfolgesystem (ab 2002 )</v>
          </cell>
          <cell r="E13">
            <v>0</v>
          </cell>
          <cell r="F13">
            <v>23642.37</v>
          </cell>
          <cell r="G13">
            <v>-1</v>
          </cell>
        </row>
        <row r="14">
          <cell r="C14">
            <v>11210</v>
          </cell>
          <cell r="D14" t="str">
            <v>Sonstige immat.Vermögensgegenstände</v>
          </cell>
          <cell r="E14">
            <v>324837.43</v>
          </cell>
          <cell r="F14">
            <v>324977.28</v>
          </cell>
          <cell r="G14">
            <v>-0.0004303377762286953</v>
          </cell>
        </row>
        <row r="15">
          <cell r="C15">
            <v>11220</v>
          </cell>
          <cell r="D15" t="str">
            <v>Anzahlungen Software</v>
          </cell>
          <cell r="E15">
            <v>0</v>
          </cell>
          <cell r="F15">
            <v>38909.31</v>
          </cell>
          <cell r="G15">
            <v>-1</v>
          </cell>
        </row>
        <row r="16">
          <cell r="C16" t="str">
            <v>A.</v>
          </cell>
          <cell r="D16" t="str">
            <v>Summe immat. Vermögensgegenstände</v>
          </cell>
          <cell r="E16">
            <v>359837.43</v>
          </cell>
          <cell r="F16">
            <v>387528.96</v>
          </cell>
          <cell r="G16">
            <v>-0.07145667255422672</v>
          </cell>
        </row>
        <row r="18">
          <cell r="C18" t="str">
            <v>B.</v>
          </cell>
          <cell r="D18" t="str">
            <v>Kapitalanlagen</v>
          </cell>
        </row>
        <row r="19">
          <cell r="C19">
            <v>12204</v>
          </cell>
          <cell r="D19" t="str">
            <v>Anteile an verb.UN /Amadi+Informatik GmbH</v>
          </cell>
          <cell r="E19">
            <v>51129.19</v>
          </cell>
          <cell r="F19">
            <v>51129.19</v>
          </cell>
          <cell r="G19">
            <v>0</v>
          </cell>
        </row>
        <row r="20">
          <cell r="C20" t="str">
            <v>I.</v>
          </cell>
          <cell r="D20" t="str">
            <v>Summe Anteile an verbundene Unternehmen</v>
          </cell>
          <cell r="E20">
            <v>51129.19</v>
          </cell>
          <cell r="F20">
            <v>51129.19</v>
          </cell>
          <cell r="G20">
            <v>0</v>
          </cell>
        </row>
        <row r="22">
          <cell r="C22">
            <v>12205</v>
          </cell>
          <cell r="D22" t="str">
            <v>Beteiligungen</v>
          </cell>
          <cell r="E22">
            <v>50249.5</v>
          </cell>
          <cell r="F22">
            <v>0</v>
          </cell>
          <cell r="G22">
            <v>1</v>
          </cell>
        </row>
        <row r="23">
          <cell r="D23" t="str">
            <v>Summe Beteiligungen</v>
          </cell>
          <cell r="E23">
            <v>50249.5</v>
          </cell>
          <cell r="F23">
            <v>0</v>
          </cell>
        </row>
        <row r="25">
          <cell r="C25">
            <v>12720</v>
          </cell>
          <cell r="D25" t="str">
            <v>Aktien</v>
          </cell>
          <cell r="E25">
            <v>6185065.48</v>
          </cell>
          <cell r="F25">
            <v>7471602.88</v>
          </cell>
          <cell r="G25">
            <v>-0.17219028107660872</v>
          </cell>
        </row>
        <row r="26">
          <cell r="C26">
            <v>12718</v>
          </cell>
          <cell r="D26" t="str">
            <v>Genußscheine</v>
          </cell>
          <cell r="E26">
            <v>0</v>
          </cell>
          <cell r="F26">
            <v>6815469.66</v>
          </cell>
          <cell r="G26">
            <v>-1</v>
          </cell>
        </row>
        <row r="27">
          <cell r="C27">
            <v>127182</v>
          </cell>
          <cell r="D27" t="str">
            <v>Genußscheine AV</v>
          </cell>
          <cell r="E27">
            <v>7831575.35</v>
          </cell>
          <cell r="F27">
            <v>0</v>
          </cell>
          <cell r="G27">
            <v>1</v>
          </cell>
        </row>
        <row r="28">
          <cell r="D28" t="str">
            <v>Summe Aktien, Investmentanteile u.a. nicht festverzinsl. WP</v>
          </cell>
          <cell r="E28">
            <v>14016640.83</v>
          </cell>
          <cell r="F28">
            <v>14287072.54</v>
          </cell>
          <cell r="G28">
            <v>-0.018928420027466197</v>
          </cell>
        </row>
        <row r="30">
          <cell r="C30">
            <v>12739</v>
          </cell>
          <cell r="D30" t="str">
            <v>Inhaberschuldverschreibungen</v>
          </cell>
          <cell r="E30">
            <v>0</v>
          </cell>
          <cell r="F30">
            <v>90111203.35</v>
          </cell>
          <cell r="G30">
            <v>-1</v>
          </cell>
        </row>
        <row r="31">
          <cell r="C31">
            <v>127392</v>
          </cell>
          <cell r="D31" t="str">
            <v>Inhaberschuldverschreibungen AV</v>
          </cell>
          <cell r="E31">
            <v>97031248.22</v>
          </cell>
          <cell r="F31">
            <v>0</v>
          </cell>
          <cell r="G31">
            <v>1</v>
          </cell>
        </row>
        <row r="32">
          <cell r="D32" t="str">
            <v>Summe Inhaberschuldv. u.a. nicht festverz.</v>
          </cell>
          <cell r="E32">
            <v>97031248.22</v>
          </cell>
          <cell r="F32">
            <v>90111203.35</v>
          </cell>
          <cell r="G32">
            <v>0.07679450071398919</v>
          </cell>
        </row>
        <row r="34">
          <cell r="C34">
            <v>12201</v>
          </cell>
          <cell r="D34" t="str">
            <v>Hypotheken-u.Grundschuldf.DS</v>
          </cell>
          <cell r="E34">
            <v>613550.25</v>
          </cell>
          <cell r="F34">
            <v>715808.63</v>
          </cell>
          <cell r="G34">
            <v>-0.1428571488443776</v>
          </cell>
        </row>
        <row r="35">
          <cell r="C35">
            <v>12202</v>
          </cell>
          <cell r="D35" t="str">
            <v>Hypotheken-u.Grundschuldf.VS</v>
          </cell>
          <cell r="E35">
            <v>1012053.78</v>
          </cell>
          <cell r="F35">
            <v>1020785.42</v>
          </cell>
          <cell r="G35">
            <v>-0.008553844744373373</v>
          </cell>
        </row>
        <row r="36">
          <cell r="D36" t="str">
            <v>Summe Hypotheken, Grundschuld- u. Renten.....</v>
          </cell>
          <cell r="E36">
            <v>1625604.03</v>
          </cell>
          <cell r="F36">
            <v>1736594.05</v>
          </cell>
          <cell r="G36">
            <v>-0.063912472808484</v>
          </cell>
        </row>
        <row r="38">
          <cell r="C38">
            <v>12301</v>
          </cell>
          <cell r="D38" t="str">
            <v>Namensschuldverschreibungen</v>
          </cell>
          <cell r="E38">
            <v>0</v>
          </cell>
          <cell r="F38">
            <v>36037942.97</v>
          </cell>
          <cell r="G38">
            <v>-1</v>
          </cell>
        </row>
        <row r="39">
          <cell r="C39">
            <v>123012</v>
          </cell>
          <cell r="D39" t="str">
            <v>Namensschuldverschreibungen AV</v>
          </cell>
          <cell r="E39">
            <v>28481483.56</v>
          </cell>
          <cell r="F39">
            <v>0</v>
          </cell>
          <cell r="G39">
            <v>1</v>
          </cell>
        </row>
        <row r="40">
          <cell r="C40">
            <v>12400</v>
          </cell>
          <cell r="D40" t="str">
            <v>Schuldscheinforderungen und Darlehen</v>
          </cell>
          <cell r="E40">
            <v>0</v>
          </cell>
          <cell r="F40">
            <v>82985550.87</v>
          </cell>
          <cell r="G40">
            <v>-1</v>
          </cell>
        </row>
        <row r="41">
          <cell r="C41">
            <v>124002</v>
          </cell>
          <cell r="D41" t="str">
            <v>Schuldscheinforderungen und Darlehen AV</v>
          </cell>
          <cell r="E41">
            <v>79648027.79</v>
          </cell>
          <cell r="F41">
            <v>0</v>
          </cell>
          <cell r="G41">
            <v>1</v>
          </cell>
        </row>
        <row r="42">
          <cell r="D42" t="str">
            <v>Summe NSV, SSD u. Darlehen</v>
          </cell>
          <cell r="E42">
            <v>108129511.35000001</v>
          </cell>
          <cell r="F42">
            <v>119023493.84</v>
          </cell>
          <cell r="G42">
            <v>-0.0915280012250731</v>
          </cell>
        </row>
        <row r="44">
          <cell r="C44">
            <v>12501</v>
          </cell>
          <cell r="D44" t="str">
            <v>Policendarlehen</v>
          </cell>
          <cell r="E44">
            <v>2608854.54</v>
          </cell>
          <cell r="F44">
            <v>2936115.9</v>
          </cell>
          <cell r="G44">
            <v>-0.11146064090998586</v>
          </cell>
        </row>
        <row r="45">
          <cell r="D45" t="str">
            <v>Summe Darlehen u. Vorauszahl. auf VS</v>
          </cell>
          <cell r="E45">
            <v>2608854.54</v>
          </cell>
          <cell r="F45">
            <v>2936115.9</v>
          </cell>
          <cell r="G45">
            <v>-0.11146064090998586</v>
          </cell>
        </row>
        <row r="47">
          <cell r="C47">
            <v>12602</v>
          </cell>
          <cell r="D47" t="str">
            <v>Übrige Ausleihungen</v>
          </cell>
          <cell r="E47">
            <v>9022583.76</v>
          </cell>
          <cell r="F47">
            <v>9022583.76</v>
          </cell>
          <cell r="G47">
            <v>0</v>
          </cell>
        </row>
        <row r="48">
          <cell r="D48" t="str">
            <v>Summe übrige Ausleihungen</v>
          </cell>
          <cell r="E48">
            <v>9022583.76</v>
          </cell>
          <cell r="F48">
            <v>9022583.76</v>
          </cell>
          <cell r="G48">
            <v>0</v>
          </cell>
        </row>
        <row r="50">
          <cell r="C50">
            <v>12810</v>
          </cell>
          <cell r="D50" t="str">
            <v>Festgeld State Street</v>
          </cell>
          <cell r="E50">
            <v>516000</v>
          </cell>
          <cell r="F50">
            <v>0</v>
          </cell>
        </row>
        <row r="51">
          <cell r="C51">
            <v>12801</v>
          </cell>
          <cell r="D51" t="str">
            <v>Festgeld Volksbank</v>
          </cell>
          <cell r="E51">
            <v>0</v>
          </cell>
          <cell r="F51">
            <v>0</v>
          </cell>
          <cell r="G51" t="str">
            <v/>
          </cell>
        </row>
        <row r="52">
          <cell r="C52">
            <v>12803</v>
          </cell>
          <cell r="D52" t="str">
            <v>Festgeld Commerzbank</v>
          </cell>
          <cell r="E52">
            <v>0</v>
          </cell>
          <cell r="F52">
            <v>0</v>
          </cell>
        </row>
        <row r="53">
          <cell r="C53">
            <v>12804</v>
          </cell>
          <cell r="D53" t="str">
            <v>Festgeld BW</v>
          </cell>
          <cell r="E53">
            <v>0</v>
          </cell>
          <cell r="F53">
            <v>0</v>
          </cell>
          <cell r="G53" t="str">
            <v/>
          </cell>
        </row>
        <row r="54">
          <cell r="C54">
            <v>12807</v>
          </cell>
          <cell r="D54" t="str">
            <v>Festgeld Vorarlberger Voba</v>
          </cell>
          <cell r="E54">
            <v>0</v>
          </cell>
          <cell r="F54">
            <v>0</v>
          </cell>
          <cell r="G54" t="str">
            <v/>
          </cell>
        </row>
        <row r="55">
          <cell r="C55">
            <v>12808</v>
          </cell>
          <cell r="D55" t="str">
            <v>Ultimogeld</v>
          </cell>
          <cell r="E55">
            <v>0</v>
          </cell>
          <cell r="F55">
            <v>0</v>
          </cell>
          <cell r="G55" t="str">
            <v/>
          </cell>
        </row>
        <row r="56">
          <cell r="D56" t="str">
            <v>Summe Einlagen bei Kreditinstituten</v>
          </cell>
          <cell r="E56">
            <v>516000</v>
          </cell>
          <cell r="F56">
            <v>0</v>
          </cell>
          <cell r="G56">
            <v>1</v>
          </cell>
        </row>
        <row r="57">
          <cell r="C57" t="str">
            <v>II.</v>
          </cell>
          <cell r="D57" t="str">
            <v>Summe sonstige Kapitalanlagen</v>
          </cell>
          <cell r="E57">
            <v>232950442.73000002</v>
          </cell>
          <cell r="F57">
            <v>237117063.43999997</v>
          </cell>
          <cell r="G57">
            <v>-0.017571998613479245</v>
          </cell>
        </row>
        <row r="58">
          <cell r="C58" t="str">
            <v>B.</v>
          </cell>
          <cell r="D58" t="str">
            <v>Summe Kapitalanlagen</v>
          </cell>
          <cell r="E58">
            <v>233051821.42000002</v>
          </cell>
          <cell r="F58">
            <v>237168192.62999997</v>
          </cell>
          <cell r="G58">
            <v>-0.017356337560921586</v>
          </cell>
        </row>
        <row r="59">
          <cell r="C59" t="str">
            <v>A.+B.</v>
          </cell>
          <cell r="D59" t="str">
            <v>Summe </v>
          </cell>
          <cell r="E59">
            <v>233411658.85000002</v>
          </cell>
          <cell r="F59">
            <v>237555721.58999997</v>
          </cell>
          <cell r="G59">
            <v>-0.017444592419256666</v>
          </cell>
        </row>
        <row r="61">
          <cell r="C61" t="str">
            <v>C.</v>
          </cell>
          <cell r="D61" t="str">
            <v>FORDERUNGEN</v>
          </cell>
        </row>
        <row r="62">
          <cell r="C62" t="str">
            <v>I.</v>
          </cell>
          <cell r="D62" t="str">
            <v>Aus dem selbst abgeschlossenen Vers.geschäft</v>
          </cell>
        </row>
        <row r="63">
          <cell r="C63">
            <v>15201</v>
          </cell>
          <cell r="D63" t="str">
            <v>Ford.VN Fällige Ansprüche</v>
          </cell>
          <cell r="E63">
            <v>526867.59</v>
          </cell>
          <cell r="F63">
            <v>1148741.09</v>
          </cell>
          <cell r="G63">
            <v>-0.5413521858089015</v>
          </cell>
        </row>
        <row r="64">
          <cell r="C64">
            <v>72300</v>
          </cell>
          <cell r="D64" t="str">
            <v>Verr.Kto.VWS</v>
          </cell>
          <cell r="E64">
            <v>119.4</v>
          </cell>
          <cell r="F64">
            <v>-7306.92</v>
          </cell>
          <cell r="G64">
            <v>-1.0163406743196859</v>
          </cell>
        </row>
        <row r="65">
          <cell r="C65">
            <v>72340</v>
          </cell>
          <cell r="D65" t="str">
            <v>Verr.RKW mit Forderungen</v>
          </cell>
          <cell r="E65">
            <v>0</v>
          </cell>
          <cell r="F65">
            <v>0</v>
          </cell>
        </row>
        <row r="66">
          <cell r="C66">
            <v>75100</v>
          </cell>
          <cell r="D66" t="str">
            <v>Beitragsverr.Verein VK</v>
          </cell>
          <cell r="E66">
            <v>5866.08</v>
          </cell>
          <cell r="F66">
            <v>-143.18</v>
          </cell>
          <cell r="G66" t="str">
            <v>n.a.</v>
          </cell>
        </row>
        <row r="67">
          <cell r="C67">
            <v>75101</v>
          </cell>
          <cell r="D67" t="str">
            <v>Beitragsverr.LR + BV Verträge + 75108</v>
          </cell>
          <cell r="E67">
            <v>0</v>
          </cell>
          <cell r="F67">
            <v>-139.38</v>
          </cell>
          <cell r="G67">
            <v>-1</v>
          </cell>
        </row>
        <row r="68">
          <cell r="C68">
            <v>75102</v>
          </cell>
          <cell r="D68" t="str">
            <v>Beitragsverr.Debitor</v>
          </cell>
          <cell r="E68">
            <v>986683.78</v>
          </cell>
          <cell r="F68">
            <v>0</v>
          </cell>
          <cell r="G68">
            <v>1</v>
          </cell>
        </row>
        <row r="69">
          <cell r="C69">
            <v>75103</v>
          </cell>
          <cell r="D69" t="str">
            <v>Beitragsverr.Rekord</v>
          </cell>
          <cell r="E69">
            <v>-785379.52</v>
          </cell>
          <cell r="F69">
            <v>624656.84</v>
          </cell>
          <cell r="G69">
            <v>-2.2572975587684274</v>
          </cell>
        </row>
        <row r="70">
          <cell r="C70">
            <v>75104</v>
          </cell>
          <cell r="D70" t="str">
            <v>Beitragsverr.Amex</v>
          </cell>
          <cell r="E70">
            <v>-12033.35</v>
          </cell>
          <cell r="F70">
            <v>0</v>
          </cell>
          <cell r="G70">
            <v>1</v>
          </cell>
        </row>
        <row r="71">
          <cell r="C71">
            <v>75106</v>
          </cell>
          <cell r="D71" t="str">
            <v>Beitragsverr.ATS</v>
          </cell>
          <cell r="E71">
            <v>-215614.8</v>
          </cell>
          <cell r="F71">
            <v>45036.1</v>
          </cell>
          <cell r="G71">
            <v>-5.787599281465313</v>
          </cell>
        </row>
        <row r="72">
          <cell r="C72">
            <v>75107</v>
          </cell>
          <cell r="D72" t="str">
            <v>Beitragsverr.Tirol</v>
          </cell>
          <cell r="E72">
            <v>0</v>
          </cell>
          <cell r="F72">
            <v>0</v>
          </cell>
          <cell r="G72" t="str">
            <v/>
          </cell>
        </row>
        <row r="73">
          <cell r="C73">
            <v>75108</v>
          </cell>
          <cell r="D73" t="str">
            <v>Beitragsverr. LR zu 75101</v>
          </cell>
          <cell r="E73">
            <v>0</v>
          </cell>
          <cell r="F73">
            <v>0</v>
          </cell>
          <cell r="G73" t="str">
            <v/>
          </cell>
        </row>
        <row r="74">
          <cell r="C74">
            <v>76000</v>
          </cell>
          <cell r="D74" t="str">
            <v>Stundungsbeiträge</v>
          </cell>
          <cell r="E74">
            <v>65666.63</v>
          </cell>
          <cell r="F74">
            <v>51005.77</v>
          </cell>
          <cell r="G74">
            <v>0.2874353234937932</v>
          </cell>
        </row>
        <row r="75">
          <cell r="D75" t="str">
            <v>Summe fällige Ansprüche VN</v>
          </cell>
          <cell r="E75">
            <v>572175.81</v>
          </cell>
          <cell r="F75">
            <v>1861850.3200000003</v>
          </cell>
          <cell r="G75">
            <v>-0.692684313097736</v>
          </cell>
        </row>
        <row r="77">
          <cell r="C77">
            <v>15204</v>
          </cell>
          <cell r="D77" t="str">
            <v>Ford.VN noch nicht fällige An.</v>
          </cell>
          <cell r="E77">
            <v>2447076.73</v>
          </cell>
          <cell r="F77">
            <v>1312932.81</v>
          </cell>
          <cell r="G77">
            <v>0.8638247984677905</v>
          </cell>
        </row>
        <row r="78">
          <cell r="D78" t="str">
            <v>Summe noch nicht fällige Ansprüche VN</v>
          </cell>
          <cell r="E78">
            <v>2447076.73</v>
          </cell>
          <cell r="F78">
            <v>1312932.81</v>
          </cell>
          <cell r="G78">
            <v>0.8638247984677905</v>
          </cell>
        </row>
        <row r="79">
          <cell r="D79" t="str">
            <v>Summe Forderungen an VN</v>
          </cell>
          <cell r="E79">
            <v>3019252.54</v>
          </cell>
          <cell r="F79">
            <v>3174783.1300000004</v>
          </cell>
          <cell r="G79">
            <v>-0.04898935884165423</v>
          </cell>
        </row>
        <row r="81">
          <cell r="C81">
            <v>15100</v>
          </cell>
          <cell r="D81" t="str">
            <v>Forderung Versicherungsvermittler</v>
          </cell>
          <cell r="E81">
            <v>73890.03</v>
          </cell>
          <cell r="F81">
            <v>12997.42</v>
          </cell>
          <cell r="G81">
            <v>4.684976710762597</v>
          </cell>
        </row>
        <row r="82">
          <cell r="C82">
            <v>15101</v>
          </cell>
          <cell r="D82" t="str">
            <v>Forderungen AWD</v>
          </cell>
          <cell r="E82">
            <v>925488.11</v>
          </cell>
          <cell r="F82">
            <v>422516.48</v>
          </cell>
          <cell r="G82">
            <v>1.1904189630662456</v>
          </cell>
        </row>
        <row r="83">
          <cell r="C83">
            <v>72310</v>
          </cell>
          <cell r="D83" t="str">
            <v>Verrechnung Vers.Vermittler</v>
          </cell>
          <cell r="E83">
            <v>0</v>
          </cell>
          <cell r="F83">
            <v>85.8</v>
          </cell>
          <cell r="G83">
            <v>-1</v>
          </cell>
        </row>
        <row r="84">
          <cell r="D84" t="str">
            <v>Summe Forderungen Vermittler</v>
          </cell>
          <cell r="E84">
            <v>999378.14</v>
          </cell>
          <cell r="F84">
            <v>435599.69999999995</v>
          </cell>
          <cell r="G84">
            <v>1.2942580998104454</v>
          </cell>
        </row>
        <row r="85">
          <cell r="C85" t="str">
            <v>I.</v>
          </cell>
          <cell r="D85" t="str">
            <v>Summe aus dem selbst abgeschlossenen Vers.g.</v>
          </cell>
          <cell r="E85">
            <v>4018630.68</v>
          </cell>
          <cell r="F85">
            <v>3610382.83</v>
          </cell>
          <cell r="G85">
            <v>0.11307605570459689</v>
          </cell>
        </row>
        <row r="87">
          <cell r="C87" t="str">
            <v>II.</v>
          </cell>
          <cell r="D87" t="str">
            <v>Abrechnungsford. aus dem RV-geschäft</v>
          </cell>
        </row>
        <row r="88">
          <cell r="C88">
            <v>14001</v>
          </cell>
          <cell r="D88" t="str">
            <v>Forderungen SwissRE</v>
          </cell>
          <cell r="E88">
            <v>0</v>
          </cell>
          <cell r="F88">
            <v>0</v>
          </cell>
          <cell r="G88" t="str">
            <v/>
          </cell>
        </row>
        <row r="89">
          <cell r="C89" t="str">
            <v>II.</v>
          </cell>
          <cell r="D89" t="str">
            <v>Summe Abrechnungsford. aus dem RV-Geschäft</v>
          </cell>
          <cell r="E89">
            <v>0</v>
          </cell>
          <cell r="F89">
            <v>0</v>
          </cell>
          <cell r="G89" t="str">
            <v/>
          </cell>
        </row>
        <row r="91">
          <cell r="C91" t="str">
            <v>III.</v>
          </cell>
          <cell r="D91" t="str">
            <v>Sonstige Forderungen</v>
          </cell>
        </row>
        <row r="92">
          <cell r="C92">
            <v>16904</v>
          </cell>
          <cell r="D92" t="str">
            <v>Verr.Konto Amadi Ford.</v>
          </cell>
          <cell r="E92">
            <v>154950.23</v>
          </cell>
          <cell r="F92">
            <v>195388</v>
          </cell>
          <cell r="G92">
            <v>-0.20696137940917558</v>
          </cell>
        </row>
        <row r="93">
          <cell r="C93">
            <v>16907</v>
          </cell>
          <cell r="D93" t="str">
            <v>Verr.Konto InterRisk Informatik Ford.</v>
          </cell>
          <cell r="E93">
            <v>30582.9</v>
          </cell>
          <cell r="F93">
            <v>0</v>
          </cell>
        </row>
        <row r="94">
          <cell r="C94">
            <v>16910</v>
          </cell>
          <cell r="D94" t="str">
            <v>Verr.Konto InterRisk Sach Ford.</v>
          </cell>
          <cell r="E94">
            <v>0</v>
          </cell>
          <cell r="F94">
            <v>0</v>
          </cell>
          <cell r="G94" t="str">
            <v/>
          </cell>
        </row>
        <row r="95">
          <cell r="D95" t="str">
            <v>Summe Forderungen verbundene Unternehmen</v>
          </cell>
          <cell r="E95">
            <v>185533.13</v>
          </cell>
          <cell r="F95">
            <v>195388</v>
          </cell>
        </row>
        <row r="97">
          <cell r="C97">
            <v>16951</v>
          </cell>
          <cell r="D97" t="str">
            <v>Übrige Forderungen Reisekostenvorschuß</v>
          </cell>
          <cell r="E97">
            <v>766.94</v>
          </cell>
          <cell r="F97">
            <v>766.94</v>
          </cell>
        </row>
        <row r="98">
          <cell r="C98">
            <v>16931</v>
          </cell>
          <cell r="D98" t="str">
            <v>Übrige Forderungen Finanzamt</v>
          </cell>
          <cell r="E98">
            <v>3411.45</v>
          </cell>
          <cell r="F98">
            <v>10374.68</v>
          </cell>
        </row>
        <row r="99">
          <cell r="C99">
            <v>16909</v>
          </cell>
          <cell r="D99" t="str">
            <v>Sonst.Ford.SAI Group</v>
          </cell>
          <cell r="E99">
            <v>0</v>
          </cell>
          <cell r="F99">
            <v>0</v>
          </cell>
        </row>
        <row r="100">
          <cell r="C100">
            <v>16911</v>
          </cell>
          <cell r="D100" t="str">
            <v>Forderungen aus Darlehen an Mitarbeiter</v>
          </cell>
          <cell r="E100">
            <v>5000</v>
          </cell>
          <cell r="F100">
            <v>2300</v>
          </cell>
        </row>
        <row r="101">
          <cell r="C101">
            <v>16926</v>
          </cell>
          <cell r="D101" t="str">
            <v>Forderungen aus Lieferung und Leistung</v>
          </cell>
          <cell r="E101">
            <v>279.65</v>
          </cell>
          <cell r="F101">
            <v>279.65</v>
          </cell>
        </row>
        <row r="102">
          <cell r="C102">
            <v>16922</v>
          </cell>
          <cell r="D102" t="str">
            <v>Forderungen Warengutscheine</v>
          </cell>
          <cell r="E102">
            <v>4717.6</v>
          </cell>
          <cell r="F102">
            <v>5917.6</v>
          </cell>
        </row>
        <row r="103">
          <cell r="C103">
            <v>16921</v>
          </cell>
          <cell r="D103" t="str">
            <v>Übrige Forderungen</v>
          </cell>
          <cell r="E103">
            <v>59304.22</v>
          </cell>
          <cell r="F103">
            <v>62174.4</v>
          </cell>
        </row>
        <row r="104">
          <cell r="C104">
            <v>16924</v>
          </cell>
          <cell r="D104" t="str">
            <v>Forderungen aus Quellensteuer</v>
          </cell>
          <cell r="E104">
            <v>11874.12</v>
          </cell>
          <cell r="F104">
            <v>8341.44</v>
          </cell>
        </row>
        <row r="105">
          <cell r="D105" t="str">
            <v>Summe übrige Forderungen</v>
          </cell>
          <cell r="E105">
            <v>85353.98</v>
          </cell>
          <cell r="F105">
            <v>90154.71</v>
          </cell>
        </row>
        <row r="106">
          <cell r="C106" t="str">
            <v>III.</v>
          </cell>
          <cell r="D106" t="str">
            <v>Summe sonstige Forderungen</v>
          </cell>
          <cell r="E106">
            <v>270887.11</v>
          </cell>
          <cell r="F106">
            <v>285542.71</v>
          </cell>
        </row>
        <row r="107">
          <cell r="C107" t="str">
            <v>C.</v>
          </cell>
          <cell r="D107" t="str">
            <v>FORDERUNGEN</v>
          </cell>
          <cell r="E107">
            <v>4289517.79</v>
          </cell>
          <cell r="F107">
            <v>3895925.54</v>
          </cell>
        </row>
        <row r="109">
          <cell r="C109" t="str">
            <v>D.</v>
          </cell>
          <cell r="D109" t="str">
            <v>Sonstige Vermögensgegenstände</v>
          </cell>
        </row>
        <row r="110">
          <cell r="C110" t="str">
            <v>I.</v>
          </cell>
          <cell r="D110" t="str">
            <v>Sachanlagen und Vorrräte</v>
          </cell>
        </row>
        <row r="111">
          <cell r="C111">
            <v>14100</v>
          </cell>
          <cell r="D111" t="str">
            <v>BGA Hardware</v>
          </cell>
          <cell r="E111">
            <v>127166.73</v>
          </cell>
          <cell r="F111">
            <v>72076.18</v>
          </cell>
        </row>
        <row r="112">
          <cell r="C112">
            <v>14110</v>
          </cell>
          <cell r="D112" t="str">
            <v>BGA Kraftfahrzeuge</v>
          </cell>
          <cell r="E112">
            <v>98197.51</v>
          </cell>
          <cell r="F112">
            <v>14932.55</v>
          </cell>
        </row>
        <row r="113">
          <cell r="C113">
            <v>14120</v>
          </cell>
          <cell r="D113" t="str">
            <v>BGA Büroausstattung</v>
          </cell>
          <cell r="E113">
            <v>64413.59</v>
          </cell>
          <cell r="F113">
            <v>66528.61</v>
          </cell>
        </row>
        <row r="114">
          <cell r="C114">
            <v>14130</v>
          </cell>
          <cell r="D114" t="str">
            <v>BGA Büromaschinen</v>
          </cell>
          <cell r="E114">
            <v>16130.95</v>
          </cell>
          <cell r="F114">
            <v>19230.91</v>
          </cell>
        </row>
        <row r="115">
          <cell r="C115">
            <v>14140</v>
          </cell>
          <cell r="D115" t="str">
            <v>Geringwertige Wirtschaftsgüter</v>
          </cell>
          <cell r="E115">
            <v>-7915.34</v>
          </cell>
          <cell r="F115">
            <v>0</v>
          </cell>
        </row>
        <row r="116">
          <cell r="C116">
            <v>14165</v>
          </cell>
          <cell r="D116" t="str">
            <v>Anzahlung BGA</v>
          </cell>
          <cell r="E116">
            <v>0</v>
          </cell>
          <cell r="F116">
            <v>0</v>
          </cell>
        </row>
        <row r="117">
          <cell r="C117">
            <v>14190</v>
          </cell>
          <cell r="D117" t="str">
            <v>Software Anschaffung GJ</v>
          </cell>
          <cell r="E117">
            <v>18893.5</v>
          </cell>
          <cell r="F117">
            <v>11738.04</v>
          </cell>
          <cell r="G117" t="str">
            <v>Abweichung</v>
          </cell>
        </row>
        <row r="118">
          <cell r="C118">
            <v>14191</v>
          </cell>
          <cell r="D118" t="str">
            <v>Hardware Anschaffung GJ</v>
          </cell>
          <cell r="E118">
            <v>17740.05</v>
          </cell>
          <cell r="F118">
            <v>103206.24</v>
          </cell>
        </row>
        <row r="119">
          <cell r="C119">
            <v>14192</v>
          </cell>
          <cell r="D119" t="str">
            <v>Kraftfahrzeuge Anschaffung GJ</v>
          </cell>
          <cell r="E119">
            <v>0</v>
          </cell>
          <cell r="F119">
            <v>109289.47</v>
          </cell>
        </row>
        <row r="120">
          <cell r="C120">
            <v>14193</v>
          </cell>
          <cell r="D120" t="str">
            <v>Büromöbel Anschaffung GJ</v>
          </cell>
          <cell r="E120">
            <v>1290.27</v>
          </cell>
          <cell r="F120">
            <v>6058.74</v>
          </cell>
        </row>
        <row r="121">
          <cell r="C121">
            <v>14194</v>
          </cell>
          <cell r="D121" t="str">
            <v>Büromaschinen Anschaffung GJ</v>
          </cell>
          <cell r="E121">
            <v>0</v>
          </cell>
          <cell r="F121">
            <v>0</v>
          </cell>
        </row>
        <row r="122">
          <cell r="C122">
            <v>14195</v>
          </cell>
          <cell r="D122" t="str">
            <v>Geringwertige Wirtschaftsgüter Anschaffung GJ</v>
          </cell>
          <cell r="E122">
            <v>7915.34</v>
          </cell>
          <cell r="F122">
            <v>0</v>
          </cell>
        </row>
        <row r="123">
          <cell r="C123">
            <v>16110</v>
          </cell>
          <cell r="D123" t="str">
            <v>BGA Fuhrpark</v>
          </cell>
          <cell r="E123">
            <v>0</v>
          </cell>
          <cell r="F123">
            <v>0</v>
          </cell>
        </row>
        <row r="124">
          <cell r="C124">
            <v>16120</v>
          </cell>
          <cell r="D124" t="str">
            <v>BGA Büromaschinen</v>
          </cell>
          <cell r="E124">
            <v>0</v>
          </cell>
          <cell r="F124">
            <v>0</v>
          </cell>
        </row>
        <row r="125">
          <cell r="C125">
            <v>16125</v>
          </cell>
          <cell r="D125" t="str">
            <v>BGA EDV-Hardware</v>
          </cell>
          <cell r="E125">
            <v>0</v>
          </cell>
          <cell r="F125">
            <v>0</v>
          </cell>
        </row>
        <row r="126">
          <cell r="C126">
            <v>16130</v>
          </cell>
          <cell r="D126" t="str">
            <v>BGA Büromöbel</v>
          </cell>
          <cell r="E126">
            <v>0</v>
          </cell>
          <cell r="F126">
            <v>0</v>
          </cell>
        </row>
        <row r="127">
          <cell r="C127">
            <v>16140</v>
          </cell>
          <cell r="D127" t="str">
            <v>Lagerbestand Druckstücke</v>
          </cell>
          <cell r="E127">
            <v>19097.14</v>
          </cell>
          <cell r="F127">
            <v>16244.74</v>
          </cell>
        </row>
        <row r="128">
          <cell r="C128">
            <v>16150</v>
          </cell>
          <cell r="D128" t="str">
            <v>BGA Einrichtung in</v>
          </cell>
          <cell r="E128">
            <v>0</v>
          </cell>
          <cell r="F128">
            <v>0</v>
          </cell>
        </row>
        <row r="129">
          <cell r="C129">
            <v>16160</v>
          </cell>
          <cell r="D129" t="str">
            <v>BGA Sonstiges</v>
          </cell>
          <cell r="E129">
            <v>0</v>
          </cell>
          <cell r="F129">
            <v>0</v>
          </cell>
        </row>
        <row r="130">
          <cell r="C130">
            <v>16170</v>
          </cell>
          <cell r="D130" t="str">
            <v>Geschäftsausstattung</v>
          </cell>
          <cell r="E130">
            <v>0</v>
          </cell>
          <cell r="F130">
            <v>0</v>
          </cell>
        </row>
        <row r="131">
          <cell r="C131">
            <v>16180</v>
          </cell>
          <cell r="D131" t="str">
            <v>Geringwertige Wirtschaftsgüter</v>
          </cell>
          <cell r="E131">
            <v>0</v>
          </cell>
          <cell r="F131">
            <v>0</v>
          </cell>
        </row>
        <row r="132">
          <cell r="C132" t="str">
            <v>I.</v>
          </cell>
          <cell r="D132" t="str">
            <v>Summe Sachanlagen und Vorräte</v>
          </cell>
          <cell r="E132">
            <v>362929.74</v>
          </cell>
          <cell r="F132">
            <v>419305.48</v>
          </cell>
        </row>
        <row r="134">
          <cell r="C134" t="str">
            <v>II.</v>
          </cell>
          <cell r="D134" t="str">
            <v>Laufende Guthaben bei Kreditinstuten, .......</v>
          </cell>
        </row>
        <row r="135">
          <cell r="C135">
            <v>12802</v>
          </cell>
          <cell r="D135" t="str">
            <v>Deutsche Bank Frankfurt</v>
          </cell>
          <cell r="E135">
            <v>3830266.94</v>
          </cell>
          <cell r="F135">
            <v>2922490.19</v>
          </cell>
        </row>
        <row r="136">
          <cell r="C136">
            <v>12803</v>
          </cell>
          <cell r="D136" t="str">
            <v>Festgeld Commerzbank</v>
          </cell>
        </row>
        <row r="137">
          <cell r="C137">
            <v>12809</v>
          </cell>
          <cell r="D137" t="str">
            <v>State Street Bank</v>
          </cell>
          <cell r="E137">
            <v>349064.73</v>
          </cell>
          <cell r="F137">
            <v>0</v>
          </cell>
        </row>
        <row r="138">
          <cell r="C138">
            <v>16411</v>
          </cell>
          <cell r="D138" t="str">
            <v>Postbank Frankfurt</v>
          </cell>
          <cell r="E138">
            <v>105226.87</v>
          </cell>
          <cell r="F138">
            <v>78102.66</v>
          </cell>
        </row>
        <row r="139">
          <cell r="C139">
            <v>16499</v>
          </cell>
          <cell r="D139" t="str">
            <v>Commerzbank 5861000/02</v>
          </cell>
          <cell r="E139">
            <v>6831.38</v>
          </cell>
          <cell r="F139">
            <v>6956.75</v>
          </cell>
        </row>
        <row r="140">
          <cell r="C140">
            <v>16500</v>
          </cell>
          <cell r="D140" t="str">
            <v>Commerzbank Frankfurt</v>
          </cell>
          <cell r="E140">
            <v>7183554.86</v>
          </cell>
          <cell r="F140">
            <v>778435.32</v>
          </cell>
        </row>
        <row r="141">
          <cell r="C141">
            <v>16501</v>
          </cell>
          <cell r="D141" t="str">
            <v>Hypovereinsbank</v>
          </cell>
          <cell r="E141">
            <v>28184.93</v>
          </cell>
          <cell r="F141">
            <v>37203.15</v>
          </cell>
        </row>
        <row r="142">
          <cell r="C142">
            <v>16502</v>
          </cell>
          <cell r="D142" t="str">
            <v>Dresdner Bank Wiesbaden</v>
          </cell>
          <cell r="E142">
            <v>263178.11</v>
          </cell>
          <cell r="F142">
            <v>149465.96</v>
          </cell>
        </row>
        <row r="143">
          <cell r="C143">
            <v>16503</v>
          </cell>
          <cell r="D143" t="str">
            <v>Commerzbank Wiesbaden</v>
          </cell>
          <cell r="E143">
            <v>163328.77</v>
          </cell>
          <cell r="F143">
            <v>122921.25</v>
          </cell>
        </row>
        <row r="144">
          <cell r="C144">
            <v>16504</v>
          </cell>
          <cell r="D144" t="str">
            <v>Commerzbank Mainz</v>
          </cell>
          <cell r="E144">
            <v>0</v>
          </cell>
          <cell r="F144">
            <v>0</v>
          </cell>
        </row>
        <row r="145">
          <cell r="C145">
            <v>16505</v>
          </cell>
          <cell r="D145" t="str">
            <v>Volksbank Mainspitze 102121</v>
          </cell>
          <cell r="E145">
            <v>222934.06</v>
          </cell>
          <cell r="F145">
            <v>93202.65</v>
          </cell>
        </row>
        <row r="146">
          <cell r="C146">
            <v>16506</v>
          </cell>
          <cell r="D146" t="str">
            <v>Baden-Württembergische Bank</v>
          </cell>
          <cell r="E146">
            <v>238292.35</v>
          </cell>
          <cell r="F146">
            <v>171668.88</v>
          </cell>
        </row>
        <row r="147">
          <cell r="C147">
            <v>16507</v>
          </cell>
          <cell r="D147" t="str">
            <v>Volksbank Mainspitze var.Anla</v>
          </cell>
          <cell r="E147">
            <v>92077.74</v>
          </cell>
          <cell r="F147">
            <v>90373.53</v>
          </cell>
        </row>
        <row r="148">
          <cell r="C148">
            <v>16508</v>
          </cell>
          <cell r="D148" t="str">
            <v>Volksbank Gustavsburg</v>
          </cell>
          <cell r="E148">
            <v>0</v>
          </cell>
          <cell r="F148">
            <v>0</v>
          </cell>
        </row>
        <row r="149">
          <cell r="C149">
            <v>16509</v>
          </cell>
          <cell r="D149" t="str">
            <v>DG-Bank</v>
          </cell>
          <cell r="E149">
            <v>0</v>
          </cell>
          <cell r="F149">
            <v>0</v>
          </cell>
        </row>
        <row r="150">
          <cell r="C150">
            <v>16514</v>
          </cell>
          <cell r="D150" t="str">
            <v>VorarlbergerVoba 120162318</v>
          </cell>
          <cell r="E150">
            <v>1205604.74</v>
          </cell>
          <cell r="F150">
            <v>373990.3</v>
          </cell>
        </row>
        <row r="151">
          <cell r="C151">
            <v>16515</v>
          </cell>
          <cell r="D151" t="str">
            <v>Volksbank Mainspitze 200102121</v>
          </cell>
          <cell r="E151">
            <v>53930.52</v>
          </cell>
          <cell r="F151">
            <v>52934</v>
          </cell>
        </row>
        <row r="152">
          <cell r="C152">
            <v>16517</v>
          </cell>
          <cell r="D152" t="str">
            <v>VorarlbergerVoba 100168124</v>
          </cell>
          <cell r="E152">
            <v>280.81</v>
          </cell>
          <cell r="F152">
            <v>1454.76</v>
          </cell>
        </row>
        <row r="153">
          <cell r="C153">
            <v>16520</v>
          </cell>
          <cell r="D153" t="str">
            <v>Sparbücher Prov.Reserve</v>
          </cell>
          <cell r="E153">
            <v>0</v>
          </cell>
          <cell r="F153">
            <v>0</v>
          </cell>
        </row>
        <row r="154">
          <cell r="C154">
            <v>16524</v>
          </cell>
          <cell r="D154" t="str">
            <v>Vorarlberger Voba 120162369</v>
          </cell>
          <cell r="E154">
            <v>50206.76</v>
          </cell>
          <cell r="F154">
            <v>10929.77</v>
          </cell>
        </row>
        <row r="155">
          <cell r="C155">
            <v>16525</v>
          </cell>
          <cell r="D155" t="str">
            <v>Dresdner Bank 15899930 DS</v>
          </cell>
          <cell r="E155">
            <v>3.71</v>
          </cell>
          <cell r="F155">
            <v>3.71</v>
          </cell>
        </row>
        <row r="156">
          <cell r="C156">
            <v>16526</v>
          </cell>
          <cell r="D156" t="str">
            <v>Bank f.Tirol 10158433</v>
          </cell>
          <cell r="E156">
            <v>56046.24</v>
          </cell>
          <cell r="F156">
            <v>55205.96</v>
          </cell>
        </row>
        <row r="157">
          <cell r="C157">
            <v>16527</v>
          </cell>
          <cell r="D157" t="str">
            <v>Bank f.Tirol 10158425</v>
          </cell>
          <cell r="E157">
            <v>0</v>
          </cell>
          <cell r="F157">
            <v>0</v>
          </cell>
        </row>
        <row r="158">
          <cell r="C158">
            <v>16528</v>
          </cell>
          <cell r="D158" t="str">
            <v>VoBa Mainspitze 2200102121</v>
          </cell>
          <cell r="E158">
            <v>0</v>
          </cell>
          <cell r="F158">
            <v>-1.1</v>
          </cell>
        </row>
        <row r="159">
          <cell r="C159">
            <v>27420</v>
          </cell>
          <cell r="D159" t="str">
            <v>Sonst.Ford./Verb.Geldtransit</v>
          </cell>
          <cell r="E159">
            <v>0</v>
          </cell>
          <cell r="F159">
            <v>0</v>
          </cell>
        </row>
        <row r="160">
          <cell r="C160">
            <v>16401</v>
          </cell>
          <cell r="D160" t="str">
            <v>Kasse</v>
          </cell>
          <cell r="E160">
            <v>0</v>
          </cell>
          <cell r="F160">
            <v>4.44</v>
          </cell>
        </row>
        <row r="161">
          <cell r="C161" t="str">
            <v>II.</v>
          </cell>
          <cell r="D161" t="str">
            <v>Summe lfd. Guthaben bei Kreditinstituten, ......</v>
          </cell>
          <cell r="E161">
            <v>13849013.520000001</v>
          </cell>
          <cell r="F161">
            <v>4945342.18</v>
          </cell>
        </row>
        <row r="163">
          <cell r="C163" t="str">
            <v>III.</v>
          </cell>
          <cell r="D163" t="str">
            <v>Andere Vermögensgegenstände</v>
          </cell>
        </row>
        <row r="164">
          <cell r="C164">
            <v>16600</v>
          </cell>
          <cell r="D164" t="str">
            <v>Ford. VN für noch nicht fällige Überschußanteile</v>
          </cell>
          <cell r="E164">
            <v>1529262.6</v>
          </cell>
          <cell r="F164">
            <v>1345603.93</v>
          </cell>
        </row>
        <row r="165">
          <cell r="C165" t="str">
            <v>III.</v>
          </cell>
          <cell r="D165" t="str">
            <v>Andere Vermögensgegenstände</v>
          </cell>
          <cell r="E165">
            <v>1529262.6</v>
          </cell>
          <cell r="F165">
            <v>1345603.93</v>
          </cell>
        </row>
        <row r="167">
          <cell r="C167" t="str">
            <v>D.</v>
          </cell>
          <cell r="D167" t="str">
            <v>Summe Sonstige Vermögensgegenstände</v>
          </cell>
          <cell r="E167">
            <v>15741205.860000001</v>
          </cell>
          <cell r="F167">
            <v>6710251.59</v>
          </cell>
        </row>
        <row r="169">
          <cell r="C169" t="str">
            <v>E.</v>
          </cell>
          <cell r="D169" t="str">
            <v>Rechnungsabgrenzungsposten</v>
          </cell>
        </row>
        <row r="170">
          <cell r="C170" t="str">
            <v>I.</v>
          </cell>
          <cell r="D170" t="str">
            <v>Abgrenzte Zinsen u. Mieten</v>
          </cell>
        </row>
        <row r="171">
          <cell r="C171">
            <v>16710</v>
          </cell>
          <cell r="D171" t="str">
            <v>Abgegr.Zinsen Hyp.u.Grundsch.</v>
          </cell>
          <cell r="E171">
            <v>0</v>
          </cell>
          <cell r="F171">
            <v>0</v>
          </cell>
        </row>
        <row r="172">
          <cell r="C172">
            <v>16720</v>
          </cell>
          <cell r="D172" t="str">
            <v>Abgr.Zinsen Namensschuldversch</v>
          </cell>
          <cell r="E172">
            <v>11848.89</v>
          </cell>
          <cell r="F172">
            <v>16269.43</v>
          </cell>
        </row>
        <row r="173">
          <cell r="C173">
            <v>16730</v>
          </cell>
          <cell r="D173" t="str">
            <v>Abgr.Zinsen Policendarlehen</v>
          </cell>
          <cell r="E173">
            <v>1529.19</v>
          </cell>
          <cell r="F173">
            <v>3463.78</v>
          </cell>
        </row>
        <row r="174">
          <cell r="C174">
            <v>16740</v>
          </cell>
          <cell r="D174" t="str">
            <v>Abgr.Zinsen Inhaberschuldversch</v>
          </cell>
          <cell r="E174">
            <v>43166.52</v>
          </cell>
          <cell r="F174">
            <v>177632.68</v>
          </cell>
        </row>
        <row r="175">
          <cell r="C175">
            <v>16750</v>
          </cell>
          <cell r="D175" t="str">
            <v>Abgr.Zinsen Festgeld</v>
          </cell>
          <cell r="E175">
            <v>0</v>
          </cell>
          <cell r="F175">
            <v>0</v>
          </cell>
        </row>
        <row r="176">
          <cell r="C176">
            <v>16760</v>
          </cell>
          <cell r="D176" t="str">
            <v>Abgr.Zinsen Schuldscheindarlehen</v>
          </cell>
          <cell r="E176">
            <v>59366.1</v>
          </cell>
          <cell r="F176">
            <v>112181.39</v>
          </cell>
        </row>
        <row r="177">
          <cell r="C177">
            <v>16786</v>
          </cell>
          <cell r="D177" t="str">
            <v>Abgr. Zinsen Genußscheine</v>
          </cell>
          <cell r="E177">
            <v>0</v>
          </cell>
          <cell r="F177">
            <v>0</v>
          </cell>
        </row>
        <row r="178">
          <cell r="C178">
            <v>16790</v>
          </cell>
          <cell r="D178" t="str">
            <v>Abgr.Zinsen Sonst.Ausleih.</v>
          </cell>
          <cell r="E178">
            <v>43931.33</v>
          </cell>
          <cell r="F178">
            <v>43931.33</v>
          </cell>
        </row>
        <row r="179">
          <cell r="C179">
            <v>16995</v>
          </cell>
          <cell r="D179" t="str">
            <v>Verrechnung verdiente Zinsen</v>
          </cell>
          <cell r="E179">
            <v>0</v>
          </cell>
          <cell r="F179">
            <v>0</v>
          </cell>
        </row>
        <row r="180">
          <cell r="C180">
            <v>16199</v>
          </cell>
          <cell r="D180" t="str">
            <v>Verrechnung KPV</v>
          </cell>
          <cell r="E180">
            <v>-3932.9</v>
          </cell>
          <cell r="F180">
            <v>0</v>
          </cell>
        </row>
        <row r="181">
          <cell r="C181" t="str">
            <v>I.</v>
          </cell>
          <cell r="D181" t="str">
            <v>Summe abgegrenzte Zinsen und Mieten</v>
          </cell>
          <cell r="E181">
            <v>155909.13</v>
          </cell>
          <cell r="F181">
            <v>353478.61</v>
          </cell>
        </row>
        <row r="183">
          <cell r="C183" t="str">
            <v>II.</v>
          </cell>
          <cell r="D183" t="str">
            <v>Sonstige Rechnungsabgrenzungsposten</v>
          </cell>
        </row>
        <row r="184">
          <cell r="C184">
            <v>17000</v>
          </cell>
          <cell r="D184" t="str">
            <v>Kosten</v>
          </cell>
          <cell r="E184">
            <v>360.78</v>
          </cell>
          <cell r="F184">
            <v>0</v>
          </cell>
        </row>
        <row r="185">
          <cell r="C185">
            <v>17001</v>
          </cell>
          <cell r="D185" t="str">
            <v>Agio(Namensschuldverschreibung)</v>
          </cell>
          <cell r="E185">
            <v>0</v>
          </cell>
          <cell r="F185">
            <v>0</v>
          </cell>
        </row>
        <row r="186">
          <cell r="C186">
            <v>17002</v>
          </cell>
          <cell r="D186" t="str">
            <v>Agio(Schuldscheinford./Darlehen)</v>
          </cell>
          <cell r="E186">
            <v>451.92</v>
          </cell>
          <cell r="F186">
            <v>1411.87</v>
          </cell>
        </row>
        <row r="187">
          <cell r="C187">
            <v>17003</v>
          </cell>
          <cell r="D187" t="str">
            <v>Agio (Genußscheine)</v>
          </cell>
          <cell r="E187">
            <v>0</v>
          </cell>
          <cell r="F187">
            <v>0</v>
          </cell>
        </row>
        <row r="188">
          <cell r="C188" t="str">
            <v>II.</v>
          </cell>
          <cell r="D188" t="str">
            <v>Summe sonstige Rechnungsabgrenzungsposten</v>
          </cell>
          <cell r="E188">
            <v>812.7</v>
          </cell>
          <cell r="F188">
            <v>1411.87</v>
          </cell>
        </row>
        <row r="189">
          <cell r="C189" t="str">
            <v>E.</v>
          </cell>
          <cell r="D189" t="str">
            <v>Summe Rechnungsabgrenzungsposten</v>
          </cell>
          <cell r="E189">
            <v>156721.83000000002</v>
          </cell>
          <cell r="F189">
            <v>354890.48</v>
          </cell>
        </row>
        <row r="191">
          <cell r="D191" t="str">
            <v>Summe Aktiva</v>
          </cell>
          <cell r="E191">
            <v>253599104.33000004</v>
          </cell>
          <cell r="F191">
            <v>248516789.19999996</v>
          </cell>
        </row>
        <row r="193">
          <cell r="D193" t="str">
            <v>PASSIVA</v>
          </cell>
        </row>
        <row r="195">
          <cell r="C195" t="str">
            <v>A.</v>
          </cell>
          <cell r="D195" t="str">
            <v>Eigenkapital</v>
          </cell>
        </row>
        <row r="196">
          <cell r="C196">
            <v>21100</v>
          </cell>
          <cell r="D196" t="str">
            <v>Gezeichnetes Kapital</v>
          </cell>
          <cell r="E196">
            <v>4601626.93</v>
          </cell>
          <cell r="F196">
            <v>4601626.93</v>
          </cell>
        </row>
        <row r="197">
          <cell r="C197">
            <v>21201</v>
          </cell>
          <cell r="D197" t="str">
            <v>Kapitalrücklage</v>
          </cell>
          <cell r="E197">
            <v>5094689.92</v>
          </cell>
          <cell r="F197">
            <v>5094689.92</v>
          </cell>
        </row>
        <row r="198">
          <cell r="C198">
            <v>72390</v>
          </cell>
          <cell r="D198" t="str">
            <v>Differenz Euro-Umstellung</v>
          </cell>
          <cell r="E198">
            <v>0</v>
          </cell>
          <cell r="F198">
            <v>0</v>
          </cell>
        </row>
        <row r="199">
          <cell r="C199">
            <v>21600</v>
          </cell>
          <cell r="D199" t="str">
            <v>Andere Gewinnrücklagen</v>
          </cell>
          <cell r="E199">
            <v>363245.87</v>
          </cell>
          <cell r="F199">
            <v>363245.87</v>
          </cell>
        </row>
        <row r="200">
          <cell r="C200">
            <v>29000</v>
          </cell>
          <cell r="D200" t="str">
            <v>Bilanzgewinn /18000 Bilanzverlust</v>
          </cell>
          <cell r="E200">
            <v>1278000</v>
          </cell>
          <cell r="F200">
            <v>0</v>
          </cell>
        </row>
        <row r="201">
          <cell r="D201" t="str">
            <v>Bilanzgewinn / -verlust  (berechnet)</v>
          </cell>
          <cell r="E201">
            <v>11969054.500000006</v>
          </cell>
          <cell r="F201">
            <v>8611050.230000002</v>
          </cell>
        </row>
        <row r="202">
          <cell r="C202" t="str">
            <v>A.</v>
          </cell>
          <cell r="D202" t="str">
            <v>Summe Eigenkapital</v>
          </cell>
          <cell r="E202">
            <v>23306617.220000006</v>
          </cell>
          <cell r="F202">
            <v>18670612.950000003</v>
          </cell>
        </row>
        <row r="204">
          <cell r="C204" t="str">
            <v>B.</v>
          </cell>
          <cell r="D204" t="str">
            <v>Versicherungstechnische Rückstellungen</v>
          </cell>
        </row>
        <row r="205">
          <cell r="C205" t="str">
            <v>I.</v>
          </cell>
          <cell r="D205" t="str">
            <v>Beitragsüberträge</v>
          </cell>
        </row>
        <row r="206">
          <cell r="C206">
            <v>23101</v>
          </cell>
          <cell r="D206" t="str">
            <v>Bruttobeitragsüberträge</v>
          </cell>
          <cell r="E206">
            <v>4543741.81</v>
          </cell>
          <cell r="F206">
            <v>4361421.67</v>
          </cell>
        </row>
        <row r="207">
          <cell r="C207" t="str">
            <v>I.</v>
          </cell>
          <cell r="D207" t="str">
            <v>Summe Beitragsüberträge</v>
          </cell>
          <cell r="E207">
            <v>4543741.81</v>
          </cell>
          <cell r="F207">
            <v>4361421.67</v>
          </cell>
        </row>
        <row r="209">
          <cell r="C209" t="str">
            <v>II.</v>
          </cell>
          <cell r="D209" t="str">
            <v>Deckungsrückstellung</v>
          </cell>
        </row>
        <row r="210">
          <cell r="C210">
            <v>23201</v>
          </cell>
          <cell r="D210" t="str">
            <v>Deckungsrückstellung brutto</v>
          </cell>
          <cell r="E210">
            <v>205679315.22</v>
          </cell>
          <cell r="F210">
            <v>206570858.27</v>
          </cell>
        </row>
        <row r="211">
          <cell r="C211">
            <v>23202</v>
          </cell>
          <cell r="D211" t="str">
            <v>Deckungsrückstellung RV-Anteil</v>
          </cell>
          <cell r="E211">
            <v>-2723072</v>
          </cell>
          <cell r="F211">
            <v>-2870810.6</v>
          </cell>
        </row>
        <row r="212">
          <cell r="C212" t="str">
            <v>II.</v>
          </cell>
          <cell r="D212" t="str">
            <v>Summe Deckungsrückstellung</v>
          </cell>
          <cell r="E212">
            <v>202956243.22</v>
          </cell>
          <cell r="F212">
            <v>203700047.67000002</v>
          </cell>
        </row>
        <row r="214">
          <cell r="C214" t="str">
            <v>III.</v>
          </cell>
          <cell r="D214" t="str">
            <v>Schadenrückstellungen</v>
          </cell>
        </row>
        <row r="215">
          <cell r="C215">
            <v>23301</v>
          </cell>
          <cell r="D215" t="str">
            <v>Rückstellung Vers.Fälle SAG/Todesfälle+Renten</v>
          </cell>
          <cell r="E215">
            <v>6491358.26</v>
          </cell>
          <cell r="F215">
            <v>7038494.64</v>
          </cell>
        </row>
        <row r="216">
          <cell r="D216" t="str">
            <v>Summe Leistungsfälle brutto</v>
          </cell>
          <cell r="E216">
            <v>6491358.26</v>
          </cell>
          <cell r="F216">
            <v>7038494.64</v>
          </cell>
        </row>
        <row r="218">
          <cell r="C218">
            <v>23341</v>
          </cell>
          <cell r="D218" t="str">
            <v>Rückstellung Rückkäufe SAG</v>
          </cell>
          <cell r="E218">
            <v>1996.66</v>
          </cell>
          <cell r="F218">
            <v>1132</v>
          </cell>
        </row>
        <row r="219">
          <cell r="D219" t="str">
            <v>Summe Rückkäufe</v>
          </cell>
          <cell r="E219">
            <v>1996.66</v>
          </cell>
          <cell r="F219">
            <v>1132</v>
          </cell>
        </row>
        <row r="220">
          <cell r="D220" t="str">
            <v>Summe Brutto-Schadenrückstellungen</v>
          </cell>
          <cell r="E220">
            <v>6493354.92</v>
          </cell>
          <cell r="F220">
            <v>7039626.64</v>
          </cell>
        </row>
        <row r="222">
          <cell r="C222">
            <v>23302</v>
          </cell>
          <cell r="D222" t="str">
            <v>RST VF RV-Anteil</v>
          </cell>
          <cell r="E222">
            <v>-2380143.5</v>
          </cell>
          <cell r="F222">
            <v>-2953376.55</v>
          </cell>
        </row>
        <row r="223">
          <cell r="D223" t="str">
            <v>Summe RV-Anteil Schadenrückstellungen</v>
          </cell>
          <cell r="E223">
            <v>-2380143.5</v>
          </cell>
          <cell r="F223">
            <v>-2953376.55</v>
          </cell>
        </row>
        <row r="224">
          <cell r="C224" t="str">
            <v>III.</v>
          </cell>
          <cell r="D224" t="str">
            <v>Summe Schadenrückstellungen</v>
          </cell>
          <cell r="E224">
            <v>4113211.42</v>
          </cell>
          <cell r="F224">
            <v>4086250.09</v>
          </cell>
        </row>
        <row r="226">
          <cell r="C226" t="str">
            <v>IV.</v>
          </cell>
          <cell r="D226" t="str">
            <v>Rückstellung für Beitragsrückerstattung</v>
          </cell>
        </row>
        <row r="227">
          <cell r="C227">
            <v>23400</v>
          </cell>
          <cell r="D227" t="str">
            <v>Rückstellung Beitragsrückerst.</v>
          </cell>
          <cell r="E227">
            <v>12791912.22</v>
          </cell>
          <cell r="F227">
            <v>10526309.18</v>
          </cell>
        </row>
        <row r="228">
          <cell r="C228" t="str">
            <v>IV.</v>
          </cell>
          <cell r="D228" t="str">
            <v>Summe Rückstellung für Beitragsrückerstattung</v>
          </cell>
          <cell r="E228">
            <v>12791912.22</v>
          </cell>
          <cell r="F228">
            <v>10526309.18</v>
          </cell>
        </row>
        <row r="229">
          <cell r="C229" t="str">
            <v>B.</v>
          </cell>
          <cell r="D229" t="str">
            <v>Versicherungstechnische Rückstellungen</v>
          </cell>
          <cell r="E229">
            <v>224405108.67</v>
          </cell>
          <cell r="F229">
            <v>222674028.61</v>
          </cell>
        </row>
        <row r="231">
          <cell r="C231" t="str">
            <v>C.</v>
          </cell>
          <cell r="D231" t="str">
            <v>Andere Rückstellungen</v>
          </cell>
        </row>
        <row r="232">
          <cell r="C232">
            <v>26101</v>
          </cell>
          <cell r="D232" t="str">
            <v>Pensionsrückstellung</v>
          </cell>
          <cell r="E232">
            <v>265494</v>
          </cell>
          <cell r="F232">
            <v>227971</v>
          </cell>
        </row>
        <row r="233">
          <cell r="C233">
            <v>26102</v>
          </cell>
          <cell r="D233" t="str">
            <v>Steuerrückstellungen</v>
          </cell>
          <cell r="E233">
            <v>761102</v>
          </cell>
          <cell r="F233">
            <v>254580</v>
          </cell>
        </row>
        <row r="234">
          <cell r="C234">
            <v>26202</v>
          </cell>
          <cell r="D234" t="str">
            <v>Sonstige Rückstellungen</v>
          </cell>
          <cell r="E234">
            <v>181090.63</v>
          </cell>
          <cell r="F234">
            <v>192549.25</v>
          </cell>
        </row>
        <row r="235">
          <cell r="C235" t="str">
            <v>C.</v>
          </cell>
          <cell r="D235" t="str">
            <v>Summe Andere Rückstellungen</v>
          </cell>
          <cell r="E235">
            <v>1207686.63</v>
          </cell>
          <cell r="F235">
            <v>675100.25</v>
          </cell>
        </row>
        <row r="237">
          <cell r="C237" t="str">
            <v>D.</v>
          </cell>
          <cell r="D237" t="str">
            <v>Depotverbindlichkeiten</v>
          </cell>
        </row>
        <row r="238">
          <cell r="C238">
            <v>27000</v>
          </cell>
          <cell r="D238" t="str">
            <v>Depotverbindlichkeiten </v>
          </cell>
          <cell r="E238">
            <v>3725798.92</v>
          </cell>
          <cell r="F238">
            <v>4202781.15</v>
          </cell>
        </row>
        <row r="239">
          <cell r="C239" t="str">
            <v>D.</v>
          </cell>
          <cell r="D239" t="str">
            <v>Summe Depotverbindlichkeiten</v>
          </cell>
          <cell r="E239">
            <v>3725798.92</v>
          </cell>
          <cell r="F239">
            <v>4202781.15</v>
          </cell>
        </row>
        <row r="242">
          <cell r="C242" t="str">
            <v>E.</v>
          </cell>
          <cell r="D242" t="str">
            <v>Andere Verbindlichkeiten</v>
          </cell>
        </row>
        <row r="243">
          <cell r="C243" t="str">
            <v>I.</v>
          </cell>
          <cell r="D243" t="str">
            <v>Verbind. aus dem selbst abgeschl. Geschäft</v>
          </cell>
        </row>
        <row r="244">
          <cell r="C244">
            <v>25201</v>
          </cell>
          <cell r="D244" t="str">
            <v>Verb.SAG VN-Beitrags-VZ</v>
          </cell>
          <cell r="E244">
            <v>1249954.4</v>
          </cell>
          <cell r="F244">
            <v>662457.36</v>
          </cell>
        </row>
        <row r="245">
          <cell r="C245">
            <v>25204</v>
          </cell>
          <cell r="D245" t="str">
            <v>Beitragsverrechnung LR + BV</v>
          </cell>
          <cell r="E245">
            <v>0</v>
          </cell>
          <cell r="F245">
            <v>0</v>
          </cell>
        </row>
        <row r="246">
          <cell r="C246">
            <v>25205</v>
          </cell>
          <cell r="D246" t="str">
            <v>Beitragsverr. VK</v>
          </cell>
          <cell r="E246">
            <v>0</v>
          </cell>
          <cell r="F246">
            <v>0</v>
          </cell>
        </row>
        <row r="247">
          <cell r="C247">
            <v>25206</v>
          </cell>
          <cell r="D247" t="str">
            <v>Beitragsverr. ATS</v>
          </cell>
          <cell r="E247">
            <v>165106.25</v>
          </cell>
          <cell r="F247">
            <v>67185.11</v>
          </cell>
        </row>
        <row r="248">
          <cell r="C248">
            <v>25207</v>
          </cell>
          <cell r="D248" t="str">
            <v>Beitragsverr.Tirol</v>
          </cell>
          <cell r="E248">
            <v>0</v>
          </cell>
          <cell r="F248">
            <v>0</v>
          </cell>
        </row>
        <row r="249">
          <cell r="C249">
            <v>75105</v>
          </cell>
          <cell r="D249" t="str">
            <v>Beitrags-Schwebekonto</v>
          </cell>
          <cell r="E249">
            <v>249.48</v>
          </cell>
          <cell r="F249">
            <v>145</v>
          </cell>
        </row>
        <row r="250">
          <cell r="C250">
            <v>25202</v>
          </cell>
          <cell r="D250" t="str">
            <v>Verb.SAG VN-Gutgeschr.GA</v>
          </cell>
          <cell r="E250">
            <v>-2108441.78</v>
          </cell>
          <cell r="F250">
            <v>-430691.35</v>
          </cell>
        </row>
        <row r="251">
          <cell r="D251" t="str">
            <v>Summe Verb. gegenüber Versicherungsnehmern</v>
          </cell>
          <cell r="E251">
            <v>-693131.6499999999</v>
          </cell>
          <cell r="F251">
            <v>299096.12</v>
          </cell>
        </row>
        <row r="253">
          <cell r="C253">
            <v>25100</v>
          </cell>
          <cell r="D253" t="str">
            <v>Verb.SAG Vers.Vermittler</v>
          </cell>
          <cell r="E253">
            <v>858128.12</v>
          </cell>
          <cell r="F253">
            <v>396723.1</v>
          </cell>
        </row>
        <row r="254">
          <cell r="C254">
            <v>25110</v>
          </cell>
          <cell r="D254" t="str">
            <v>Verb.SAG Vers.Vermittler Provisions-Reserve</v>
          </cell>
          <cell r="E254">
            <v>592587.84</v>
          </cell>
          <cell r="F254">
            <v>475232.86</v>
          </cell>
        </row>
        <row r="255">
          <cell r="C255">
            <v>72321</v>
          </cell>
          <cell r="D255" t="str">
            <v>Verrechnung Vers.Vermittler</v>
          </cell>
          <cell r="E255">
            <v>1333.78</v>
          </cell>
          <cell r="F255">
            <v>-3280.21</v>
          </cell>
        </row>
        <row r="256">
          <cell r="D256" t="str">
            <v>Summe Vebind. gegenüber Vers.vermittlern</v>
          </cell>
          <cell r="E256">
            <v>1452049.74</v>
          </cell>
          <cell r="F256">
            <v>868675.75</v>
          </cell>
        </row>
        <row r="257">
          <cell r="C257" t="str">
            <v>I.</v>
          </cell>
          <cell r="D257" t="str">
            <v>Summe Verbind. a. d. selbst abgeschl. Geschäft</v>
          </cell>
          <cell r="E257">
            <v>758918.0900000001</v>
          </cell>
          <cell r="F257">
            <v>1167771.87</v>
          </cell>
        </row>
        <row r="259">
          <cell r="C259" t="str">
            <v>II.</v>
          </cell>
          <cell r="D259" t="str">
            <v>Abrechnungsverb. a.d. RV-Geschäft</v>
          </cell>
        </row>
        <row r="260">
          <cell r="C260">
            <v>24201</v>
          </cell>
          <cell r="D260" t="str">
            <v>Verbindlichkeiten SwissRe</v>
          </cell>
          <cell r="E260">
            <v>0</v>
          </cell>
          <cell r="F260">
            <v>835803.06</v>
          </cell>
        </row>
        <row r="261">
          <cell r="C261">
            <v>24203</v>
          </cell>
          <cell r="D261" t="str">
            <v>Verbindlichkeiten RV Generali Triest</v>
          </cell>
          <cell r="E261">
            <v>102250</v>
          </cell>
          <cell r="F261">
            <v>0</v>
          </cell>
        </row>
        <row r="262">
          <cell r="C262">
            <v>16901</v>
          </cell>
          <cell r="D262" t="str">
            <v>Verbindlichkeiten RV Swiss-RE Schweiz</v>
          </cell>
          <cell r="E262">
            <v>0</v>
          </cell>
          <cell r="F262">
            <v>0</v>
          </cell>
        </row>
        <row r="263">
          <cell r="C263" t="str">
            <v>II.</v>
          </cell>
          <cell r="D263" t="str">
            <v>Summe Abrechnungsverb. a.d. RV-Geschäft</v>
          </cell>
          <cell r="E263">
            <v>102250</v>
          </cell>
          <cell r="F263">
            <v>835803.06</v>
          </cell>
        </row>
        <row r="265">
          <cell r="C265" t="str">
            <v>III.</v>
          </cell>
          <cell r="D265" t="str">
            <v>Sonstige Verbindlichkeiten</v>
          </cell>
        </row>
        <row r="266">
          <cell r="C266">
            <v>16906</v>
          </cell>
          <cell r="D266" t="str">
            <v>Verr.Konto Interrisk Sach Verb.</v>
          </cell>
          <cell r="E266">
            <v>164589.28</v>
          </cell>
          <cell r="F266">
            <v>82601.15</v>
          </cell>
        </row>
        <row r="267">
          <cell r="C267">
            <v>16908</v>
          </cell>
          <cell r="D267" t="str">
            <v>Sonst.Ford./Verb.Informatik</v>
          </cell>
          <cell r="E267">
            <v>-252202.94</v>
          </cell>
          <cell r="F267">
            <v>-46787.37</v>
          </cell>
        </row>
        <row r="268">
          <cell r="D268" t="str">
            <v>Summe gegenüber verbundenen Unternehmen</v>
          </cell>
          <cell r="E268">
            <v>-87613.66</v>
          </cell>
          <cell r="F268">
            <v>35813.77999999999</v>
          </cell>
        </row>
        <row r="270">
          <cell r="C270">
            <v>27414</v>
          </cell>
          <cell r="D270" t="str">
            <v>Sonstige Verb.Sozialversicherung</v>
          </cell>
          <cell r="E270">
            <v>37372.14</v>
          </cell>
          <cell r="F270">
            <v>36813.56</v>
          </cell>
        </row>
        <row r="271">
          <cell r="C271">
            <v>27419</v>
          </cell>
          <cell r="D271" t="str">
            <v>Sonstige Verb.Altersversorgung</v>
          </cell>
          <cell r="E271">
            <v>-5414.87</v>
          </cell>
          <cell r="F271">
            <v>-2505.49</v>
          </cell>
        </row>
        <row r="272">
          <cell r="D272" t="str">
            <v>Summe im Rahmen der sozialen Sicherheit</v>
          </cell>
          <cell r="E272">
            <v>31957.27</v>
          </cell>
          <cell r="F272">
            <v>34308.07</v>
          </cell>
        </row>
        <row r="274">
          <cell r="C274">
            <v>27413</v>
          </cell>
          <cell r="D274" t="str">
            <v>Sonstige Verb.Finanzamt</v>
          </cell>
          <cell r="E274">
            <v>889.41</v>
          </cell>
          <cell r="F274">
            <v>52044.71</v>
          </cell>
        </row>
        <row r="275">
          <cell r="C275">
            <v>27417</v>
          </cell>
          <cell r="D275" t="str">
            <v>Sonstige Verb.Lohn-u.Kirchensteuer</v>
          </cell>
          <cell r="E275">
            <v>33341.17</v>
          </cell>
          <cell r="F275">
            <v>34107.35</v>
          </cell>
        </row>
        <row r="276">
          <cell r="C276">
            <v>27424</v>
          </cell>
          <cell r="D276" t="str">
            <v>Sonstige Verb.Kapitalertragssteuer</v>
          </cell>
          <cell r="E276">
            <v>16171</v>
          </cell>
          <cell r="F276">
            <v>34631</v>
          </cell>
        </row>
        <row r="277">
          <cell r="C277">
            <v>27430</v>
          </cell>
          <cell r="D277" t="str">
            <v>Sonstige Verb.Vers.Steuer ÖS</v>
          </cell>
          <cell r="E277">
            <v>12829.52</v>
          </cell>
          <cell r="F277">
            <v>10088.51</v>
          </cell>
        </row>
        <row r="278">
          <cell r="C278">
            <v>27423</v>
          </cell>
          <cell r="D278" t="str">
            <v>Sonstige Verb.Umsatzsteuer</v>
          </cell>
          <cell r="E278">
            <v>4662.58</v>
          </cell>
          <cell r="F278">
            <v>3843.89</v>
          </cell>
        </row>
        <row r="279">
          <cell r="D279" t="str">
            <v>Summe Verbindl. aus Steuern</v>
          </cell>
          <cell r="E279">
            <v>67893.68000000001</v>
          </cell>
          <cell r="F279">
            <v>134715.46</v>
          </cell>
        </row>
        <row r="281">
          <cell r="C281">
            <v>72201</v>
          </cell>
          <cell r="D281" t="str">
            <v>Durchlaufende Posten</v>
          </cell>
          <cell r="E281">
            <v>0</v>
          </cell>
          <cell r="F281">
            <v>0</v>
          </cell>
        </row>
        <row r="282">
          <cell r="C282">
            <v>27410</v>
          </cell>
          <cell r="D282" t="str">
            <v>Sonstige Verb.Lief.u.Leistungen /RA Maul</v>
          </cell>
          <cell r="E282">
            <v>279.68</v>
          </cell>
          <cell r="F282">
            <v>279.68</v>
          </cell>
        </row>
        <row r="283">
          <cell r="C283">
            <v>27411</v>
          </cell>
          <cell r="D283" t="str">
            <v>Sonstige Verb.Lief.u.Leistungen</v>
          </cell>
          <cell r="E283">
            <v>-279.68</v>
          </cell>
          <cell r="F283">
            <v>-279.68</v>
          </cell>
        </row>
        <row r="284">
          <cell r="C284">
            <v>27415</v>
          </cell>
          <cell r="D284" t="str">
            <v>Sonstige Verbindlichkeiten</v>
          </cell>
          <cell r="E284">
            <v>29316.1</v>
          </cell>
          <cell r="F284">
            <v>24316.07</v>
          </cell>
        </row>
        <row r="285">
          <cell r="C285">
            <v>27416</v>
          </cell>
          <cell r="D285" t="str">
            <v>Verbindl. Gehaltsverrechnung</v>
          </cell>
          <cell r="E285">
            <v>0</v>
          </cell>
          <cell r="F285">
            <v>0</v>
          </cell>
        </row>
        <row r="286">
          <cell r="C286">
            <v>27418</v>
          </cell>
          <cell r="D286" t="str">
            <v>Sonstige Verb.VL</v>
          </cell>
          <cell r="E286">
            <v>0</v>
          </cell>
          <cell r="F286">
            <v>0</v>
          </cell>
        </row>
        <row r="287">
          <cell r="D287" t="str">
            <v>Summe sonstige Verbindlichkeiten</v>
          </cell>
          <cell r="E287">
            <v>29316.1</v>
          </cell>
          <cell r="F287">
            <v>24316.07</v>
          </cell>
        </row>
        <row r="288">
          <cell r="C288" t="str">
            <v>III.</v>
          </cell>
          <cell r="D288" t="str">
            <v>Summe Sonstige Verbindlichkeiten</v>
          </cell>
          <cell r="E288">
            <v>41553.39000000001</v>
          </cell>
          <cell r="F288">
            <v>229153.38</v>
          </cell>
        </row>
        <row r="289">
          <cell r="C289" t="str">
            <v>E.</v>
          </cell>
          <cell r="D289" t="str">
            <v>Summe Andere Verbindlichkeiten</v>
          </cell>
          <cell r="E289">
            <v>902721.4800000001</v>
          </cell>
          <cell r="F289">
            <v>2232728.31</v>
          </cell>
        </row>
        <row r="291">
          <cell r="C291" t="str">
            <v>F.</v>
          </cell>
          <cell r="D291" t="str">
            <v>Rechnungsabgrenzungsposten</v>
          </cell>
        </row>
        <row r="292">
          <cell r="C292">
            <v>28001</v>
          </cell>
          <cell r="D292" t="str">
            <v>Disagio (Namensschuldverschreibungen)</v>
          </cell>
          <cell r="E292">
            <v>21233.48</v>
          </cell>
          <cell r="F292">
            <v>24527.78</v>
          </cell>
        </row>
        <row r="293">
          <cell r="C293">
            <v>28002</v>
          </cell>
          <cell r="D293" t="str">
            <v>Disagio(Schuldscheinford./Darlehen)</v>
          </cell>
          <cell r="E293">
            <v>160.69</v>
          </cell>
          <cell r="F293">
            <v>364.34</v>
          </cell>
        </row>
        <row r="294">
          <cell r="C294">
            <v>28003</v>
          </cell>
          <cell r="D294" t="str">
            <v>Disagio (Genußscheine)</v>
          </cell>
          <cell r="E294">
            <v>0</v>
          </cell>
          <cell r="F294">
            <v>0</v>
          </cell>
        </row>
        <row r="295">
          <cell r="C295">
            <v>28000</v>
          </cell>
          <cell r="D295" t="str">
            <v>Zinsen aus Versicherungsdarlehen</v>
          </cell>
          <cell r="E295">
            <v>29777.24</v>
          </cell>
          <cell r="F295">
            <v>36645.81</v>
          </cell>
        </row>
        <row r="296">
          <cell r="C296" t="str">
            <v>F.</v>
          </cell>
          <cell r="D296" t="str">
            <v>Summe Rechnungsabgrenzungsposten</v>
          </cell>
          <cell r="E296">
            <v>51171.41</v>
          </cell>
          <cell r="F296">
            <v>61537.92999999999</v>
          </cell>
        </row>
        <row r="298">
          <cell r="D298" t="str">
            <v>Summe Passiva</v>
          </cell>
          <cell r="E298">
            <v>253599104.32999995</v>
          </cell>
          <cell r="F298">
            <v>248516789.20000002</v>
          </cell>
        </row>
        <row r="300">
          <cell r="D300" t="str">
            <v>InterRisk Lebensversicherungs-AG</v>
          </cell>
        </row>
        <row r="303">
          <cell r="D303" t="str">
            <v>GEWINN-UND VERLUSTRECHNUNG</v>
          </cell>
        </row>
        <row r="305">
          <cell r="C305" t="str">
            <v>I.</v>
          </cell>
          <cell r="D305" t="str">
            <v>Versicherungstechnische Rechnung</v>
          </cell>
        </row>
        <row r="307">
          <cell r="C307" t="str">
            <v>1. </v>
          </cell>
          <cell r="D307" t="str">
            <v>Verdiente Beiträge f.e.R.</v>
          </cell>
        </row>
        <row r="308">
          <cell r="C308" t="str">
            <v>a.)</v>
          </cell>
          <cell r="D308" t="str">
            <v>Gebuchte Bruttobeiträge</v>
          </cell>
        </row>
        <row r="309">
          <cell r="C309">
            <v>31101</v>
          </cell>
          <cell r="D309" t="str">
            <v>Laufende Bruttobeiträge D</v>
          </cell>
          <cell r="E309">
            <v>28296195.89</v>
          </cell>
          <cell r="F309">
            <v>26236396.7</v>
          </cell>
          <cell r="G309">
            <v>0.07850922569714003</v>
          </cell>
        </row>
        <row r="310">
          <cell r="C310">
            <v>31131</v>
          </cell>
          <cell r="D310" t="str">
            <v>Laufende Bruttobeiträge A</v>
          </cell>
          <cell r="E310">
            <v>4582791.74</v>
          </cell>
          <cell r="F310">
            <v>3712106.8</v>
          </cell>
          <cell r="G310">
            <v>0.2345527720269256</v>
          </cell>
        </row>
        <row r="311">
          <cell r="C311">
            <v>31201</v>
          </cell>
          <cell r="D311" t="str">
            <v>Einmalbeiträge D</v>
          </cell>
          <cell r="E311">
            <v>93847</v>
          </cell>
          <cell r="F311">
            <v>15000</v>
          </cell>
          <cell r="G311">
            <v>5.256466666666666</v>
          </cell>
        </row>
        <row r="312">
          <cell r="C312">
            <v>31132</v>
          </cell>
          <cell r="D312" t="str">
            <v>Einmalbeiträge A</v>
          </cell>
          <cell r="E312">
            <v>24044</v>
          </cell>
          <cell r="F312">
            <v>0</v>
          </cell>
          <cell r="G312">
            <v>1</v>
          </cell>
        </row>
        <row r="313">
          <cell r="C313">
            <v>37310</v>
          </cell>
          <cell r="D313" t="str">
            <v>Einmalbeiträge Ausschlußgebühr A</v>
          </cell>
          <cell r="E313">
            <v>216113.22</v>
          </cell>
          <cell r="F313">
            <v>150517.01</v>
          </cell>
          <cell r="G313">
            <v>0.435805959738371</v>
          </cell>
        </row>
        <row r="314">
          <cell r="C314">
            <v>31301</v>
          </cell>
          <cell r="D314" t="str">
            <v>Zuzahlung aus Vertragsumstellungen</v>
          </cell>
          <cell r="E314">
            <v>6489.69</v>
          </cell>
          <cell r="F314">
            <v>4256.69</v>
          </cell>
          <cell r="G314">
            <v>0.5245860046186122</v>
          </cell>
        </row>
        <row r="315">
          <cell r="C315" t="str">
            <v>a.)</v>
          </cell>
          <cell r="D315" t="str">
            <v>Summe gebuchte Bruttobeiträge</v>
          </cell>
          <cell r="E315">
            <v>33219481.540000003</v>
          </cell>
          <cell r="F315">
            <v>30118277.200000003</v>
          </cell>
          <cell r="G315">
            <v>0.10296752099751583</v>
          </cell>
        </row>
        <row r="317">
          <cell r="C317" t="str">
            <v>b.)</v>
          </cell>
          <cell r="D317" t="str">
            <v>Abgegebene Rückversicherungsbeiträge</v>
          </cell>
        </row>
        <row r="318">
          <cell r="C318">
            <v>48100</v>
          </cell>
          <cell r="D318" t="str">
            <v>gebuchte Rückversicherungsbeiträge</v>
          </cell>
          <cell r="E318">
            <v>0</v>
          </cell>
          <cell r="F318">
            <v>-1055177.95</v>
          </cell>
        </row>
        <row r="319">
          <cell r="C319" t="str">
            <v>b.)</v>
          </cell>
          <cell r="D319" t="str">
            <v>Summe RV-Beiträge</v>
          </cell>
          <cell r="E319">
            <v>0</v>
          </cell>
          <cell r="F319">
            <v>-1055177.95</v>
          </cell>
        </row>
        <row r="320">
          <cell r="D320" t="str">
            <v>Summe gebuchte Beiträge f.e.R.</v>
          </cell>
          <cell r="E320">
            <v>33219481.540000003</v>
          </cell>
          <cell r="F320">
            <v>29063099.250000004</v>
          </cell>
        </row>
        <row r="322">
          <cell r="C322" t="str">
            <v>c.)</v>
          </cell>
          <cell r="D322" t="str">
            <v>Veränderung der Beitragsüberträge</v>
          </cell>
        </row>
        <row r="323">
          <cell r="C323">
            <v>33000</v>
          </cell>
          <cell r="D323" t="str">
            <v>Veränderung der Beitragsüberträge</v>
          </cell>
          <cell r="E323">
            <v>582322.27</v>
          </cell>
          <cell r="F323">
            <v>487764.38</v>
          </cell>
        </row>
        <row r="324">
          <cell r="C324" t="str">
            <v>c.)</v>
          </cell>
          <cell r="D324" t="str">
            <v>Summe Veränderung der Beitragsüberträge</v>
          </cell>
          <cell r="E324">
            <v>582322.27</v>
          </cell>
          <cell r="F324">
            <v>487764.38</v>
          </cell>
        </row>
        <row r="325">
          <cell r="C325" t="str">
            <v>1. </v>
          </cell>
          <cell r="D325" t="str">
            <v>Summe Verdiente Beiträge f.e.Rechnung</v>
          </cell>
          <cell r="E325">
            <v>33801803.81</v>
          </cell>
          <cell r="F325">
            <v>29550863.630000003</v>
          </cell>
          <cell r="G325">
            <v>0.1438516394385323</v>
          </cell>
        </row>
        <row r="327">
          <cell r="C327" t="str">
            <v>2. </v>
          </cell>
          <cell r="D327" t="str">
            <v>Beiträge aus der Brutto-RfB</v>
          </cell>
        </row>
        <row r="328">
          <cell r="C328">
            <v>32000</v>
          </cell>
          <cell r="D328" t="str">
            <v>Beiträge aus der R.F.B.</v>
          </cell>
          <cell r="E328">
            <v>0</v>
          </cell>
          <cell r="F328">
            <v>0</v>
          </cell>
        </row>
        <row r="329">
          <cell r="C329" t="str">
            <v>2. </v>
          </cell>
          <cell r="D329" t="str">
            <v>Summe Beiträge aus der R.F.B.</v>
          </cell>
          <cell r="E329">
            <v>0</v>
          </cell>
          <cell r="F329">
            <v>0</v>
          </cell>
        </row>
        <row r="332">
          <cell r="C332" t="str">
            <v>3. </v>
          </cell>
          <cell r="D332" t="str">
            <v>Erträge aus Kapitalanlagen</v>
          </cell>
        </row>
        <row r="333">
          <cell r="C333" t="str">
            <v>a.)</v>
          </cell>
          <cell r="D333" t="str">
            <v>Erträge aus anderen Kapitalanlagen</v>
          </cell>
        </row>
        <row r="334">
          <cell r="C334">
            <v>35301</v>
          </cell>
          <cell r="D334" t="str">
            <v>Zinserträge Hyp.u.Grundschuldf</v>
          </cell>
          <cell r="E334">
            <v>43639.49</v>
          </cell>
          <cell r="F334">
            <v>43677.04</v>
          </cell>
        </row>
        <row r="335">
          <cell r="C335">
            <v>35311</v>
          </cell>
          <cell r="D335" t="str">
            <v>Zinserträge Namensschuldverschreibungen</v>
          </cell>
          <cell r="E335">
            <v>830061.58</v>
          </cell>
          <cell r="F335">
            <v>830383.77</v>
          </cell>
        </row>
        <row r="336">
          <cell r="C336">
            <v>35312</v>
          </cell>
          <cell r="D336" t="str">
            <v>Zinserträge übrige Ausleihungen</v>
          </cell>
          <cell r="E336">
            <v>229593.75</v>
          </cell>
          <cell r="F336">
            <v>229593.75</v>
          </cell>
        </row>
        <row r="337">
          <cell r="C337">
            <v>35313</v>
          </cell>
          <cell r="D337" t="str">
            <v>Zinserträge Schuldscheinford./Darlehen</v>
          </cell>
          <cell r="E337">
            <v>1670713.57</v>
          </cell>
          <cell r="F337">
            <v>1546192.04</v>
          </cell>
        </row>
        <row r="338">
          <cell r="C338">
            <v>35314</v>
          </cell>
          <cell r="D338" t="str">
            <v>Zinserträge Genußscheine</v>
          </cell>
          <cell r="E338">
            <v>0</v>
          </cell>
          <cell r="F338">
            <v>0</v>
          </cell>
        </row>
        <row r="339">
          <cell r="C339">
            <v>35331</v>
          </cell>
          <cell r="D339" t="str">
            <v>Zinserträge Policendarlehen</v>
          </cell>
          <cell r="E339">
            <v>124926.28</v>
          </cell>
          <cell r="F339">
            <v>172326.67</v>
          </cell>
        </row>
        <row r="340">
          <cell r="C340">
            <v>35341</v>
          </cell>
          <cell r="D340" t="str">
            <v>Zinserträge Inhaberschuldverschreibungen</v>
          </cell>
          <cell r="E340">
            <v>1651270.29</v>
          </cell>
          <cell r="F340">
            <v>1632307.64</v>
          </cell>
        </row>
        <row r="341">
          <cell r="C341">
            <v>35342</v>
          </cell>
          <cell r="D341" t="str">
            <v>Zinserträge Mitarbeiterdarlehen</v>
          </cell>
          <cell r="E341">
            <v>0</v>
          </cell>
          <cell r="F341">
            <v>134.91</v>
          </cell>
        </row>
        <row r="342">
          <cell r="C342">
            <v>35343</v>
          </cell>
          <cell r="D342" t="str">
            <v>Agio Namensschuldverschreibungen</v>
          </cell>
          <cell r="E342">
            <v>0</v>
          </cell>
          <cell r="F342">
            <v>0</v>
          </cell>
        </row>
        <row r="343">
          <cell r="C343">
            <v>35344</v>
          </cell>
          <cell r="D343" t="str">
            <v>Agio Schuldscheinford./Darlehen</v>
          </cell>
          <cell r="E343">
            <v>0</v>
          </cell>
          <cell r="F343">
            <v>0</v>
          </cell>
        </row>
        <row r="344">
          <cell r="C344">
            <v>35346</v>
          </cell>
          <cell r="D344" t="str">
            <v>Disagio Namensschuldverschreibungen</v>
          </cell>
          <cell r="E344">
            <v>0</v>
          </cell>
          <cell r="F344">
            <v>0</v>
          </cell>
        </row>
        <row r="345">
          <cell r="C345">
            <v>35347</v>
          </cell>
          <cell r="D345" t="str">
            <v>Disagio Schuldscheindarlehen</v>
          </cell>
          <cell r="E345">
            <v>25955.19</v>
          </cell>
          <cell r="F345">
            <v>0</v>
          </cell>
        </row>
        <row r="346">
          <cell r="C346">
            <v>35348</v>
          </cell>
          <cell r="D346" t="str">
            <v>Disagio Genußscheine</v>
          </cell>
          <cell r="E346">
            <v>0</v>
          </cell>
          <cell r="F346">
            <v>0</v>
          </cell>
        </row>
        <row r="347">
          <cell r="C347">
            <v>35349</v>
          </cell>
          <cell r="D347" t="str">
            <v>Erträge Genußscheine</v>
          </cell>
          <cell r="E347">
            <v>476460.12</v>
          </cell>
          <cell r="F347">
            <v>476460.12</v>
          </cell>
        </row>
        <row r="348">
          <cell r="C348">
            <v>35350</v>
          </cell>
          <cell r="D348" t="str">
            <v>Erträge Co-Fonds</v>
          </cell>
          <cell r="E348">
            <v>0</v>
          </cell>
          <cell r="F348">
            <v>0</v>
          </cell>
        </row>
        <row r="349">
          <cell r="C349">
            <v>35351</v>
          </cell>
          <cell r="D349" t="str">
            <v>Zinserträge Festgeld</v>
          </cell>
          <cell r="E349">
            <v>53684.51</v>
          </cell>
          <cell r="F349">
            <v>151009.16</v>
          </cell>
        </row>
        <row r="350">
          <cell r="C350">
            <v>35352</v>
          </cell>
          <cell r="D350" t="str">
            <v>Dividende Aktien</v>
          </cell>
          <cell r="E350">
            <v>162420.23</v>
          </cell>
          <cell r="F350">
            <v>175115.02</v>
          </cell>
        </row>
        <row r="351">
          <cell r="C351" t="str">
            <v>a.) </v>
          </cell>
          <cell r="D351" t="str">
            <v>Summe Erträge aus anderen Kapitalanlagen</v>
          </cell>
          <cell r="E351">
            <v>5268725.01</v>
          </cell>
          <cell r="F351">
            <v>5257200.12</v>
          </cell>
        </row>
        <row r="353">
          <cell r="C353" t="str">
            <v>b.)</v>
          </cell>
          <cell r="D353" t="str">
            <v>Erträge aus Zuschreibungen</v>
          </cell>
        </row>
        <row r="354">
          <cell r="C354">
            <v>35456</v>
          </cell>
          <cell r="D354" t="str">
            <v>Erträge aus Zuschr.Inhaberschuldverschr.</v>
          </cell>
          <cell r="E354">
            <v>0</v>
          </cell>
          <cell r="F354">
            <v>0</v>
          </cell>
        </row>
        <row r="355">
          <cell r="C355">
            <v>35458</v>
          </cell>
          <cell r="D355" t="str">
            <v>Erträge aus Zuschr.Genußscheine</v>
          </cell>
          <cell r="E355">
            <v>0</v>
          </cell>
          <cell r="F355">
            <v>0</v>
          </cell>
        </row>
        <row r="356">
          <cell r="C356">
            <v>35457</v>
          </cell>
          <cell r="D356" t="str">
            <v>Erträge aus Zuschr.Aktien</v>
          </cell>
          <cell r="E356">
            <v>0</v>
          </cell>
          <cell r="F356">
            <v>0</v>
          </cell>
        </row>
        <row r="357">
          <cell r="C357" t="str">
            <v>b.)</v>
          </cell>
          <cell r="D357" t="str">
            <v>Summe Erträge aus Zuschreibungen</v>
          </cell>
          <cell r="E357">
            <v>0</v>
          </cell>
          <cell r="F357">
            <v>0</v>
          </cell>
        </row>
        <row r="359">
          <cell r="C359" t="str">
            <v>c.)</v>
          </cell>
          <cell r="D359" t="str">
            <v>Gewinne aus dem Abgang von Kapitalanlagen</v>
          </cell>
        </row>
        <row r="360">
          <cell r="C360">
            <v>35430</v>
          </cell>
          <cell r="D360" t="str">
            <v>Erträge aus Abgang übrige Ausleihungen</v>
          </cell>
          <cell r="E360">
            <v>0</v>
          </cell>
          <cell r="F360">
            <v>0</v>
          </cell>
        </row>
        <row r="361">
          <cell r="C361">
            <v>35431</v>
          </cell>
          <cell r="D361" t="str">
            <v>Erträge aus Abgang Namensschuldverschreibungen</v>
          </cell>
          <cell r="E361">
            <v>0</v>
          </cell>
          <cell r="F361">
            <v>0</v>
          </cell>
        </row>
        <row r="362">
          <cell r="C362">
            <v>35451</v>
          </cell>
          <cell r="D362" t="str">
            <v>Erträge aus Abgang Inhaberschuldverschreibungen</v>
          </cell>
          <cell r="E362">
            <v>386700</v>
          </cell>
          <cell r="F362">
            <v>810250.14</v>
          </cell>
        </row>
        <row r="363">
          <cell r="C363">
            <v>35441</v>
          </cell>
          <cell r="D363" t="str">
            <v>Erträge aus Abgang Aktien</v>
          </cell>
          <cell r="E363">
            <v>119187.6</v>
          </cell>
          <cell r="F363">
            <v>297579.29</v>
          </cell>
        </row>
        <row r="364">
          <cell r="C364">
            <v>35454</v>
          </cell>
          <cell r="D364" t="str">
            <v>Erträge aus Abgang Fondsanteile+Investmentanteile</v>
          </cell>
          <cell r="E364">
            <v>0</v>
          </cell>
          <cell r="F364">
            <v>0</v>
          </cell>
        </row>
        <row r="365">
          <cell r="C365" t="str">
            <v>c.)</v>
          </cell>
          <cell r="D365" t="str">
            <v>Summe Gewinne aus d.Abgang v.Kapitalanlagen</v>
          </cell>
          <cell r="E365">
            <v>505887.6</v>
          </cell>
          <cell r="F365">
            <v>1107829.43</v>
          </cell>
        </row>
        <row r="366">
          <cell r="C366" t="str">
            <v>3.) </v>
          </cell>
          <cell r="D366" t="str">
            <v>Summe Erträge aus Kapitalanlagen</v>
          </cell>
          <cell r="E366">
            <v>5774612.609999999</v>
          </cell>
          <cell r="F366">
            <v>6365029.55</v>
          </cell>
        </row>
        <row r="368">
          <cell r="C368" t="str">
            <v>4.) </v>
          </cell>
          <cell r="D368" t="str">
            <v>Sonstige vers.techn. Erträge f.e.R.</v>
          </cell>
        </row>
        <row r="369">
          <cell r="C369">
            <v>37200</v>
          </cell>
          <cell r="D369" t="str">
            <v>Erträge a.Erhöhung a.Akt.Ansprüche</v>
          </cell>
          <cell r="E369">
            <v>647609.87</v>
          </cell>
          <cell r="F369">
            <v>675383.87</v>
          </cell>
        </row>
        <row r="370">
          <cell r="C370">
            <v>37202</v>
          </cell>
          <cell r="D370" t="str">
            <v>Erträge a.Vermind.d.PWB a.Akt.Ansprüche</v>
          </cell>
          <cell r="E370">
            <v>0</v>
          </cell>
          <cell r="F370">
            <v>0</v>
          </cell>
        </row>
        <row r="371">
          <cell r="C371">
            <v>37301</v>
          </cell>
          <cell r="D371" t="str">
            <v>Sonstige Erträge aus Mahngebühren u.Verzugszinsen</v>
          </cell>
          <cell r="E371">
            <v>1971.45</v>
          </cell>
          <cell r="F371">
            <v>3484.34</v>
          </cell>
        </row>
        <row r="372">
          <cell r="C372">
            <v>38000</v>
          </cell>
          <cell r="D372" t="str">
            <v>Erhöh.Ford.an VN f.n.fällige Überschußanteile</v>
          </cell>
          <cell r="E372">
            <v>0</v>
          </cell>
          <cell r="F372">
            <v>0</v>
          </cell>
        </row>
        <row r="373">
          <cell r="C373">
            <v>38001</v>
          </cell>
          <cell r="D373" t="str">
            <v>Sonstige Erträge </v>
          </cell>
          <cell r="E373">
            <v>0</v>
          </cell>
          <cell r="F373">
            <v>0</v>
          </cell>
        </row>
        <row r="374">
          <cell r="C374" t="str">
            <v>4.)</v>
          </cell>
          <cell r="D374" t="str">
            <v>Summe Sonstige vers.techn. Erträge f.e.R.</v>
          </cell>
          <cell r="E374">
            <v>649581.32</v>
          </cell>
          <cell r="F374">
            <v>678868.21</v>
          </cell>
        </row>
        <row r="376">
          <cell r="C376" t="str">
            <v>5.) </v>
          </cell>
          <cell r="D376" t="str">
            <v>Aufwendungen für Vers.fälle f.e.R.</v>
          </cell>
        </row>
        <row r="377">
          <cell r="C377" t="str">
            <v>a.)</v>
          </cell>
          <cell r="D377" t="str">
            <v>Zahlungen für Versicherungsfälle (Netto)</v>
          </cell>
        </row>
        <row r="378">
          <cell r="C378">
            <v>41101</v>
          </cell>
          <cell r="D378" t="str">
            <v>Aufwendungen für Todesfälle</v>
          </cell>
          <cell r="E378">
            <v>-3991194.42</v>
          </cell>
          <cell r="F378">
            <v>-4708945.79</v>
          </cell>
        </row>
        <row r="379">
          <cell r="C379">
            <v>41103</v>
          </cell>
          <cell r="D379" t="str">
            <v>Aufwendungen für Rente BV </v>
          </cell>
          <cell r="E379">
            <v>-16886.54</v>
          </cell>
          <cell r="F379">
            <v>-15185.39</v>
          </cell>
        </row>
        <row r="380">
          <cell r="C380">
            <v>41104</v>
          </cell>
          <cell r="D380" t="str">
            <v>Aufwendungen für Rente BUZ</v>
          </cell>
          <cell r="E380">
            <v>-1144308.38</v>
          </cell>
          <cell r="F380">
            <v>-1242792.08</v>
          </cell>
        </row>
        <row r="381">
          <cell r="C381">
            <v>41105</v>
          </cell>
          <cell r="D381" t="str">
            <v>Aufwendungen für Leibrente+Zeitrente</v>
          </cell>
          <cell r="E381">
            <v>-100023.02</v>
          </cell>
          <cell r="F381">
            <v>-86320.04</v>
          </cell>
        </row>
        <row r="382">
          <cell r="C382">
            <v>41106</v>
          </cell>
          <cell r="D382" t="str">
            <v>Versicherungsablauf</v>
          </cell>
          <cell r="E382">
            <v>-7902196.15</v>
          </cell>
          <cell r="F382">
            <v>-7169018.29</v>
          </cell>
        </row>
        <row r="383">
          <cell r="C383">
            <v>41107</v>
          </cell>
          <cell r="D383" t="str">
            <v>Versicherungsfall Aussteuerversicherung</v>
          </cell>
          <cell r="E383">
            <v>-308434.78</v>
          </cell>
          <cell r="F383">
            <v>-10225.84</v>
          </cell>
        </row>
        <row r="384">
          <cell r="C384">
            <v>41108</v>
          </cell>
          <cell r="D384" t="str">
            <v>Teilauszahlung K6</v>
          </cell>
          <cell r="E384">
            <v>-1716456.95</v>
          </cell>
          <cell r="F384">
            <v>-1193180.36</v>
          </cell>
        </row>
        <row r="385">
          <cell r="C385">
            <v>41200</v>
          </cell>
          <cell r="D385" t="str">
            <v>Externe Regulierungsaufwendungen</v>
          </cell>
          <cell r="E385">
            <v>-21710.71</v>
          </cell>
          <cell r="F385">
            <v>-34471.61</v>
          </cell>
        </row>
        <row r="386">
          <cell r="C386">
            <v>41201</v>
          </cell>
          <cell r="D386" t="str">
            <v>Regulierungsaufwand gez.Versicherungsfälle</v>
          </cell>
          <cell r="E386">
            <v>0</v>
          </cell>
          <cell r="F386">
            <v>0</v>
          </cell>
        </row>
        <row r="387">
          <cell r="C387">
            <v>42101</v>
          </cell>
          <cell r="D387" t="str">
            <v>Aufwendungen RKW Zahlung</v>
          </cell>
          <cell r="E387">
            <v>-6008294.7</v>
          </cell>
          <cell r="F387">
            <v>-5495754.24</v>
          </cell>
        </row>
        <row r="388">
          <cell r="C388">
            <v>42201</v>
          </cell>
          <cell r="D388" t="str">
            <v>Regulierungsaufwand gez.Rückkäufe</v>
          </cell>
          <cell r="E388">
            <v>0</v>
          </cell>
          <cell r="F388">
            <v>0</v>
          </cell>
        </row>
        <row r="389">
          <cell r="D389" t="str">
            <v>Interner Regulierungsaufwand (berechnet)</v>
          </cell>
          <cell r="E389">
            <v>-372790.95</v>
          </cell>
          <cell r="F389">
            <v>-429059.91</v>
          </cell>
        </row>
        <row r="390">
          <cell r="D390" t="str">
            <v>Summe Brutto Zahlungen für Versicherungsfälle</v>
          </cell>
          <cell r="E390">
            <v>-21582296.599999998</v>
          </cell>
          <cell r="F390">
            <v>-20384953.55</v>
          </cell>
        </row>
        <row r="392">
          <cell r="C392">
            <v>36101</v>
          </cell>
          <cell r="D392" t="str">
            <v>Anteil der Rückversicherer an den Versicherungsleistungen</v>
          </cell>
          <cell r="E392">
            <v>0</v>
          </cell>
          <cell r="F392">
            <v>511595.02</v>
          </cell>
        </row>
        <row r="393">
          <cell r="D393" t="str">
            <v>Summe RV-Anteil an Zahlungen Vers.fälle</v>
          </cell>
          <cell r="E393">
            <v>0</v>
          </cell>
          <cell r="F393">
            <v>511595.02</v>
          </cell>
        </row>
        <row r="394">
          <cell r="C394" t="str">
            <v>a.)</v>
          </cell>
          <cell r="D394" t="str">
            <v>Summe Zahlungen f.Versicherungsfälle (Netto)</v>
          </cell>
          <cell r="E394">
            <v>-21582296.599999998</v>
          </cell>
          <cell r="F394">
            <v>-19873358.53</v>
          </cell>
        </row>
        <row r="396">
          <cell r="C396" t="str">
            <v>b.) </v>
          </cell>
          <cell r="D396" t="str">
            <v>Veränderung Rückstellung Vers.fälle (Netto)</v>
          </cell>
        </row>
        <row r="397">
          <cell r="C397">
            <v>41102</v>
          </cell>
          <cell r="D397" t="str">
            <v>Aufw.RST f.Renten u.Todesfälle</v>
          </cell>
          <cell r="E397">
            <v>0</v>
          </cell>
          <cell r="F397">
            <v>0</v>
          </cell>
        </row>
        <row r="398">
          <cell r="C398">
            <v>41202</v>
          </cell>
          <cell r="D398" t="str">
            <v>Vers.Fälle zurückgest.Reg.Aufw</v>
          </cell>
          <cell r="E398">
            <v>0</v>
          </cell>
          <cell r="F398">
            <v>0</v>
          </cell>
        </row>
        <row r="399">
          <cell r="C399">
            <v>41301</v>
          </cell>
          <cell r="D399" t="str">
            <v>Aufw./Ertr.Abw.d.VJ Rückst.SAG</v>
          </cell>
          <cell r="E399">
            <v>0</v>
          </cell>
          <cell r="F399">
            <v>0</v>
          </cell>
        </row>
        <row r="400">
          <cell r="C400">
            <v>42102</v>
          </cell>
          <cell r="D400" t="str">
            <v>Aufw.RKW Rückstellung f.GJ</v>
          </cell>
          <cell r="E400">
            <v>0</v>
          </cell>
          <cell r="F400">
            <v>0</v>
          </cell>
        </row>
        <row r="401">
          <cell r="C401">
            <v>42202</v>
          </cell>
          <cell r="D401" t="str">
            <v>RKW Reg.aufw.GJ zurückg.</v>
          </cell>
          <cell r="E401">
            <v>0</v>
          </cell>
          <cell r="F401">
            <v>0</v>
          </cell>
        </row>
        <row r="402">
          <cell r="C402">
            <v>42301</v>
          </cell>
          <cell r="D402" t="str">
            <v>Aufw.f.RKW a.VJ gez.</v>
          </cell>
          <cell r="E402">
            <v>0</v>
          </cell>
          <cell r="F402">
            <v>0</v>
          </cell>
        </row>
        <row r="403">
          <cell r="D403" t="str">
            <v>Summe Brutto Veränd. Rückstellung Vers.fälle</v>
          </cell>
          <cell r="E403">
            <v>0</v>
          </cell>
          <cell r="F403">
            <v>0</v>
          </cell>
        </row>
        <row r="405">
          <cell r="C405">
            <v>41502</v>
          </cell>
          <cell r="D405" t="str">
            <v>Anteil der RV a.d.Rückstellung f.noch nicht abg.Vers.fälle</v>
          </cell>
          <cell r="E405">
            <v>0</v>
          </cell>
          <cell r="F405">
            <v>0</v>
          </cell>
        </row>
        <row r="406">
          <cell r="D406" t="str">
            <v>Summe RV-Anteil  Veränd. Rückstellung Vers.fälle</v>
          </cell>
          <cell r="E406">
            <v>0</v>
          </cell>
          <cell r="F406">
            <v>0</v>
          </cell>
        </row>
        <row r="407">
          <cell r="C407" t="str">
            <v>b.)</v>
          </cell>
          <cell r="D407" t="str">
            <v>Summe Veränderung Rückstellung Vers.fälle (Netto)</v>
          </cell>
          <cell r="E407">
            <v>0</v>
          </cell>
          <cell r="F407">
            <v>0</v>
          </cell>
        </row>
        <row r="408">
          <cell r="C408" t="str">
            <v>5.) </v>
          </cell>
          <cell r="D408" t="str">
            <v>Summe Aufwendungen für Versicherungsfälle</v>
          </cell>
          <cell r="E408">
            <v>-21582296.599999998</v>
          </cell>
          <cell r="F408">
            <v>-19873358.53</v>
          </cell>
        </row>
        <row r="410">
          <cell r="C410" t="str">
            <v>6.) </v>
          </cell>
          <cell r="D410" t="str">
            <v>Veränderung übrige vers.techn. Nettorückst.</v>
          </cell>
        </row>
        <row r="411">
          <cell r="C411">
            <v>44100</v>
          </cell>
          <cell r="D411" t="str">
            <v>Veränderung  der Deckungsrückstellung</v>
          </cell>
          <cell r="E411">
            <v>-739475.63</v>
          </cell>
          <cell r="F411">
            <v>-3300125.28</v>
          </cell>
        </row>
        <row r="412">
          <cell r="C412">
            <v>44200</v>
          </cell>
          <cell r="D412" t="str">
            <v>Anteil Rückversicherer</v>
          </cell>
          <cell r="E412">
            <v>0</v>
          </cell>
          <cell r="F412">
            <v>64716.6</v>
          </cell>
        </row>
        <row r="413">
          <cell r="C413" t="str">
            <v>6.) </v>
          </cell>
          <cell r="D413" t="str">
            <v>Summe Veränd. vers.techn. Nettorückstell.</v>
          </cell>
          <cell r="E413">
            <v>-739475.63</v>
          </cell>
          <cell r="F413">
            <v>-3235408.6799999997</v>
          </cell>
        </row>
        <row r="416">
          <cell r="C416" t="str">
            <v>7.)</v>
          </cell>
          <cell r="D416" t="str">
            <v>Aufwendungen für Beitragsrückerstattung</v>
          </cell>
        </row>
        <row r="417">
          <cell r="C417">
            <v>43000</v>
          </cell>
          <cell r="D417" t="str">
            <v>Aufwendungen für Beitragsrückerstattung</v>
          </cell>
          <cell r="E417">
            <v>0</v>
          </cell>
          <cell r="F417">
            <v>0</v>
          </cell>
        </row>
        <row r="418">
          <cell r="C418" t="str">
            <v>7.)</v>
          </cell>
          <cell r="D418" t="str">
            <v>Summe Aufwend. f. Beitragsrückerstattung</v>
          </cell>
          <cell r="E418">
            <v>0</v>
          </cell>
          <cell r="F418">
            <v>0</v>
          </cell>
        </row>
        <row r="420">
          <cell r="C420" t="str">
            <v>8.) </v>
          </cell>
          <cell r="D420" t="str">
            <v>Aufwend. f.d. Vers.betrieb f.e.R.</v>
          </cell>
        </row>
        <row r="421">
          <cell r="C421" t="str">
            <v>a.)</v>
          </cell>
          <cell r="D421" t="str">
            <v>Abschlußaufwendungen</v>
          </cell>
        </row>
        <row r="422">
          <cell r="C422">
            <v>62111</v>
          </cell>
          <cell r="D422" t="str">
            <v>laufende Provision D</v>
          </cell>
          <cell r="E422">
            <v>-973241.51</v>
          </cell>
          <cell r="F422">
            <v>-1127501.89</v>
          </cell>
        </row>
        <row r="423">
          <cell r="C423">
            <v>62112</v>
          </cell>
          <cell r="D423" t="str">
            <v>laufende Provision A</v>
          </cell>
          <cell r="E423">
            <v>-354776.3</v>
          </cell>
          <cell r="F423">
            <v>-284774.4</v>
          </cell>
        </row>
        <row r="424">
          <cell r="C424">
            <v>62110</v>
          </cell>
          <cell r="D424" t="str">
            <v>laufende Provision vordiskontiert AWD</v>
          </cell>
          <cell r="E424">
            <v>0</v>
          </cell>
          <cell r="F424">
            <v>0</v>
          </cell>
        </row>
        <row r="425">
          <cell r="C425">
            <v>62113</v>
          </cell>
          <cell r="D425" t="str">
            <v>Abschußprovision D</v>
          </cell>
          <cell r="E425">
            <v>-2061050.8</v>
          </cell>
          <cell r="F425">
            <v>-1081134.01</v>
          </cell>
        </row>
        <row r="426">
          <cell r="C426">
            <v>62115</v>
          </cell>
          <cell r="D426" t="str">
            <v>Abschlußprovision A</v>
          </cell>
          <cell r="E426">
            <v>-33664.53</v>
          </cell>
          <cell r="F426">
            <v>-13286.28</v>
          </cell>
        </row>
        <row r="427">
          <cell r="C427">
            <v>62117</v>
          </cell>
          <cell r="D427" t="str">
            <v>Sonstige Provisionen</v>
          </cell>
          <cell r="E427">
            <v>6.8</v>
          </cell>
          <cell r="F427">
            <v>-107.4</v>
          </cell>
        </row>
        <row r="428">
          <cell r="C428">
            <v>62118</v>
          </cell>
          <cell r="D428" t="str">
            <v>Boni</v>
          </cell>
          <cell r="E428">
            <v>-16996</v>
          </cell>
          <cell r="F428">
            <v>-6010.77</v>
          </cell>
        </row>
        <row r="429">
          <cell r="C429">
            <v>62162</v>
          </cell>
          <cell r="D429" t="str">
            <v>Organisations-Zuschuß</v>
          </cell>
          <cell r="E429">
            <v>0</v>
          </cell>
          <cell r="F429">
            <v>0</v>
          </cell>
        </row>
        <row r="430">
          <cell r="C430">
            <v>65152</v>
          </cell>
          <cell r="D430" t="str">
            <v>Aufbauzuschuß</v>
          </cell>
          <cell r="E430">
            <v>0</v>
          </cell>
          <cell r="F430">
            <v>0</v>
          </cell>
        </row>
        <row r="431">
          <cell r="C431">
            <v>45000</v>
          </cell>
          <cell r="D431" t="str">
            <v>Abschlußaufwendungen (gebucht)</v>
          </cell>
          <cell r="E431">
            <v>0</v>
          </cell>
          <cell r="F431">
            <v>0</v>
          </cell>
        </row>
        <row r="432">
          <cell r="D432" t="str">
            <v>Abschlußaufwendungen (berechnet)</v>
          </cell>
          <cell r="E432">
            <v>-890283.66</v>
          </cell>
          <cell r="F432">
            <v>-752060.07</v>
          </cell>
        </row>
        <row r="433">
          <cell r="C433">
            <v>46100</v>
          </cell>
          <cell r="D433" t="str">
            <v>Nicht rechnungsmäßig gedeckte Abschlußkosten</v>
          </cell>
          <cell r="E433">
            <v>0</v>
          </cell>
          <cell r="F433">
            <v>0</v>
          </cell>
        </row>
        <row r="434">
          <cell r="C434" t="str">
            <v>a.)</v>
          </cell>
          <cell r="D434" t="str">
            <v>Summe Abschlußaufwendungen</v>
          </cell>
          <cell r="E434">
            <v>-4330006</v>
          </cell>
          <cell r="F434">
            <v>-3264874.8199999994</v>
          </cell>
        </row>
        <row r="436">
          <cell r="C436" t="str">
            <v>b.) </v>
          </cell>
          <cell r="D436" t="str">
            <v>Verwaltungsaufwendungen</v>
          </cell>
        </row>
        <row r="437">
          <cell r="C437">
            <v>62114</v>
          </cell>
          <cell r="D437" t="str">
            <v>Bestandspflege</v>
          </cell>
          <cell r="E437">
            <v>-222207.98</v>
          </cell>
          <cell r="F437">
            <v>-219393.58</v>
          </cell>
        </row>
        <row r="438">
          <cell r="C438">
            <v>62116</v>
          </cell>
          <cell r="D438" t="str">
            <v>Inkassoprovision Makler</v>
          </cell>
          <cell r="E438">
            <v>-42986.36</v>
          </cell>
          <cell r="F438">
            <v>-52937.96</v>
          </cell>
        </row>
        <row r="439">
          <cell r="C439">
            <v>46200</v>
          </cell>
          <cell r="D439" t="str">
            <v>Verwaltungsaufwendungen (gebucht)</v>
          </cell>
          <cell r="E439">
            <v>0</v>
          </cell>
          <cell r="F439">
            <v>0</v>
          </cell>
        </row>
        <row r="440">
          <cell r="D440" t="str">
            <v>Verwaltungsaufwendungen (berechnet)</v>
          </cell>
          <cell r="E440">
            <v>-1145351.16</v>
          </cell>
          <cell r="F440">
            <v>-1183530.43</v>
          </cell>
        </row>
        <row r="441">
          <cell r="C441" t="str">
            <v>b.) </v>
          </cell>
          <cell r="D441" t="str">
            <v>Summe Verwaltungaufwendungen</v>
          </cell>
          <cell r="E441">
            <v>-1410545.5</v>
          </cell>
          <cell r="F441">
            <v>-1455861.97</v>
          </cell>
        </row>
        <row r="442">
          <cell r="E442">
            <v>-3704916.6799999997</v>
          </cell>
          <cell r="F442">
            <v>-2785146.289999999</v>
          </cell>
        </row>
        <row r="443">
          <cell r="C443" t="str">
            <v>c.)</v>
          </cell>
          <cell r="D443" t="str">
            <v>RV-Provisionen u. Gewinnbeteiligung</v>
          </cell>
        </row>
        <row r="444">
          <cell r="C444">
            <v>36300</v>
          </cell>
          <cell r="D444" t="str">
            <v>Erträge aus Rückversicherungsprovisionen.u.Gewinnanteile</v>
          </cell>
          <cell r="E444">
            <v>0</v>
          </cell>
          <cell r="F444">
            <v>0</v>
          </cell>
        </row>
        <row r="445">
          <cell r="C445" t="str">
            <v>c.)</v>
          </cell>
          <cell r="D445" t="str">
            <v>Summe RV-Provisionen u. Gewinnbeteiligung</v>
          </cell>
          <cell r="E445">
            <v>0</v>
          </cell>
          <cell r="F445">
            <v>0</v>
          </cell>
        </row>
        <row r="446">
          <cell r="C446" t="str">
            <v>8.) </v>
          </cell>
          <cell r="D446" t="str">
            <v>Summe Aufwend.  f.d. Vers.betrieb</v>
          </cell>
          <cell r="E446">
            <v>-5740551.5</v>
          </cell>
          <cell r="F446">
            <v>-4720736.789999999</v>
          </cell>
        </row>
        <row r="448">
          <cell r="C448" t="str">
            <v>9.) </v>
          </cell>
          <cell r="D448" t="str">
            <v>Aufwendungen für Kapitalanlagen</v>
          </cell>
        </row>
        <row r="449">
          <cell r="C449" t="str">
            <v>a.)</v>
          </cell>
          <cell r="D449" t="str">
            <v>Verwaltungs-, Zins- und sonst. Aufwend.</v>
          </cell>
        </row>
        <row r="450">
          <cell r="C450">
            <v>47400</v>
          </cell>
          <cell r="D450" t="str">
            <v>Depotgebühren u.a. ext. Verwaltungsaufwand</v>
          </cell>
          <cell r="E450">
            <v>-13536.05</v>
          </cell>
          <cell r="F450">
            <v>-18121.82</v>
          </cell>
        </row>
        <row r="451">
          <cell r="C451">
            <v>47410</v>
          </cell>
          <cell r="D451" t="str">
            <v>Interne Verw.aufwend. Kapitalanlagen (gebucht)</v>
          </cell>
          <cell r="E451">
            <v>0</v>
          </cell>
          <cell r="F451">
            <v>0</v>
          </cell>
        </row>
        <row r="452">
          <cell r="D452" t="str">
            <v>Interne Verw.aufwend. Kapitalanlagen (berechnet)</v>
          </cell>
          <cell r="E452">
            <v>-44146.3</v>
          </cell>
          <cell r="F452">
            <v>-45798.53</v>
          </cell>
        </row>
        <row r="453">
          <cell r="C453" t="str">
            <v>a.)</v>
          </cell>
          <cell r="D453" t="str">
            <v>Summe Verwaltungs-, Zins- und sonst. Aufwend.</v>
          </cell>
          <cell r="E453">
            <v>-57682.350000000006</v>
          </cell>
          <cell r="F453">
            <v>-63920.35</v>
          </cell>
        </row>
        <row r="455">
          <cell r="C455" t="str">
            <v>b.) </v>
          </cell>
          <cell r="D455" t="str">
            <v>Abschreibungen auf Kapitalanlagen</v>
          </cell>
        </row>
        <row r="456">
          <cell r="C456">
            <v>47131</v>
          </cell>
          <cell r="D456" t="str">
            <v>Abschreibungen Namensschuldverschreibungen</v>
          </cell>
          <cell r="E456">
            <v>0</v>
          </cell>
          <cell r="F456">
            <v>0</v>
          </cell>
        </row>
        <row r="457">
          <cell r="C457">
            <v>47151</v>
          </cell>
          <cell r="D457" t="str">
            <v>Abschreibungen Inhaberschuldverschreibungen</v>
          </cell>
          <cell r="E457">
            <v>0</v>
          </cell>
          <cell r="F457">
            <v>0</v>
          </cell>
        </row>
        <row r="458">
          <cell r="C458">
            <v>47152</v>
          </cell>
          <cell r="D458" t="str">
            <v>Abschreibungen festverzinslicher Wertpapiere</v>
          </cell>
          <cell r="E458">
            <v>0</v>
          </cell>
          <cell r="F458">
            <v>0</v>
          </cell>
        </row>
        <row r="459">
          <cell r="C459">
            <v>47153</v>
          </cell>
          <cell r="D459" t="str">
            <v>Abschreibungen Beteiligungen</v>
          </cell>
          <cell r="E459">
            <v>0</v>
          </cell>
          <cell r="F459">
            <v>0</v>
          </cell>
        </row>
        <row r="460">
          <cell r="C460">
            <v>47156</v>
          </cell>
          <cell r="D460" t="str">
            <v>Abschreibungen Investmentanteile</v>
          </cell>
          <cell r="E460">
            <v>0</v>
          </cell>
          <cell r="F460">
            <v>0</v>
          </cell>
        </row>
        <row r="461">
          <cell r="C461">
            <v>47157</v>
          </cell>
          <cell r="D461" t="str">
            <v>Abschreibungen Genußscheine </v>
          </cell>
          <cell r="E461">
            <v>0</v>
          </cell>
          <cell r="F461">
            <v>0</v>
          </cell>
        </row>
        <row r="462">
          <cell r="C462">
            <v>47158</v>
          </cell>
          <cell r="D462" t="str">
            <v>Abschreibungen Aktien</v>
          </cell>
          <cell r="E462">
            <v>-10191.26</v>
          </cell>
          <cell r="F462">
            <v>0</v>
          </cell>
        </row>
        <row r="463">
          <cell r="C463" t="str">
            <v>b.) </v>
          </cell>
          <cell r="D463" t="str">
            <v>Summe Abschreibungen auf Kapitalanlagen</v>
          </cell>
          <cell r="E463">
            <v>-10191.26</v>
          </cell>
          <cell r="F463">
            <v>0</v>
          </cell>
        </row>
        <row r="465">
          <cell r="C465" t="str">
            <v>c.) </v>
          </cell>
          <cell r="D465" t="str">
            <v>Verluste aus dem Abgang von Kapitalanlagen</v>
          </cell>
        </row>
        <row r="466">
          <cell r="C466">
            <v>35345</v>
          </cell>
          <cell r="D466" t="str">
            <v>Agio Genußscheine</v>
          </cell>
          <cell r="E466">
            <v>0</v>
          </cell>
          <cell r="F466">
            <v>0</v>
          </cell>
        </row>
        <row r="467">
          <cell r="C467">
            <v>47351</v>
          </cell>
          <cell r="D467" t="str">
            <v>Verluste a.d.Abgang v.FWP</v>
          </cell>
          <cell r="E467">
            <v>0</v>
          </cell>
          <cell r="F467">
            <v>-17277.82</v>
          </cell>
        </row>
        <row r="468">
          <cell r="C468">
            <v>47353</v>
          </cell>
          <cell r="D468" t="str">
            <v>Verluste a.d.Abgang v.Aktien</v>
          </cell>
          <cell r="E468">
            <v>0</v>
          </cell>
          <cell r="F468">
            <v>0</v>
          </cell>
        </row>
        <row r="469">
          <cell r="C469">
            <v>47354</v>
          </cell>
          <cell r="D469" t="str">
            <v>Verluste a.d.Abgang v.Fondsant</v>
          </cell>
          <cell r="E469">
            <v>0</v>
          </cell>
          <cell r="F469">
            <v>0</v>
          </cell>
        </row>
        <row r="470">
          <cell r="C470" t="str">
            <v>c.) </v>
          </cell>
          <cell r="D470" t="str">
            <v>Summe Verluste a. d. Abgang von Kapitalanlagen</v>
          </cell>
          <cell r="E470">
            <v>0</v>
          </cell>
          <cell r="F470">
            <v>-17277.82</v>
          </cell>
        </row>
        <row r="471">
          <cell r="C471" t="str">
            <v>9.)</v>
          </cell>
          <cell r="D471" t="str">
            <v>Summe Aufwendungen für Kapitalanlagen</v>
          </cell>
          <cell r="E471">
            <v>-67873.61</v>
          </cell>
          <cell r="F471">
            <v>-81198.17</v>
          </cell>
        </row>
        <row r="473">
          <cell r="C473" t="str">
            <v>10.)</v>
          </cell>
          <cell r="D473" t="str">
            <v>Sonst. vers.techn. Aufwendungen f.e.R.</v>
          </cell>
        </row>
        <row r="474">
          <cell r="C474">
            <v>49100</v>
          </cell>
          <cell r="D474" t="str">
            <v>Zinsen Überschußanteile/Sonst.VT Aufwendungen</v>
          </cell>
          <cell r="E474">
            <v>0</v>
          </cell>
          <cell r="F474">
            <v>0</v>
          </cell>
        </row>
        <row r="475">
          <cell r="C475">
            <v>49101</v>
          </cell>
          <cell r="D475" t="str">
            <v>Bardividende Direktgutschrift</v>
          </cell>
          <cell r="E475">
            <v>0</v>
          </cell>
          <cell r="F475">
            <v>0</v>
          </cell>
        </row>
        <row r="476">
          <cell r="C476">
            <v>49200</v>
          </cell>
          <cell r="D476" t="str">
            <v>Aufw.Vermind.d.Akt.Ansprüche</v>
          </cell>
          <cell r="E476">
            <v>0</v>
          </cell>
          <cell r="F476">
            <v>0</v>
          </cell>
        </row>
        <row r="477">
          <cell r="C477">
            <v>49201</v>
          </cell>
          <cell r="D477" t="str">
            <v>Erhöhung PWB auf Akt.Ansprüche</v>
          </cell>
          <cell r="E477">
            <v>0</v>
          </cell>
          <cell r="F477">
            <v>0</v>
          </cell>
        </row>
        <row r="478">
          <cell r="C478">
            <v>49300</v>
          </cell>
          <cell r="D478" t="str">
            <v>Depotzinsen Rückversicherung</v>
          </cell>
          <cell r="E478">
            <v>0</v>
          </cell>
          <cell r="F478">
            <v>-42334.12</v>
          </cell>
        </row>
        <row r="479">
          <cell r="C479" t="str">
            <v>10.)</v>
          </cell>
          <cell r="D479" t="str">
            <v>Summe sonst. vers.techn. Aufwend. f.e.R.</v>
          </cell>
          <cell r="E479">
            <v>0</v>
          </cell>
          <cell r="F479">
            <v>-42334.12</v>
          </cell>
        </row>
        <row r="481">
          <cell r="C481" t="str">
            <v>11.) </v>
          </cell>
          <cell r="D481" t="str">
            <v>Versicherungstechnisches Ergebnis</v>
          </cell>
          <cell r="E481">
            <v>12095800.400000006</v>
          </cell>
          <cell r="F481">
            <v>8641725.100000001</v>
          </cell>
        </row>
        <row r="484">
          <cell r="C484" t="str">
            <v>II.</v>
          </cell>
          <cell r="D484" t="str">
            <v>Nichtversicherungstechnische Rechnung</v>
          </cell>
        </row>
        <row r="486">
          <cell r="C486" t="str">
            <v>1.)</v>
          </cell>
          <cell r="D486" t="str">
            <v>Sonstige Erträge</v>
          </cell>
        </row>
        <row r="487">
          <cell r="C487">
            <v>52105</v>
          </cell>
          <cell r="D487" t="str">
            <v>Erträge aus erbrachten Dienstleistungen</v>
          </cell>
          <cell r="E487">
            <v>0</v>
          </cell>
          <cell r="F487">
            <v>0</v>
          </cell>
        </row>
        <row r="488">
          <cell r="C488">
            <v>51101</v>
          </cell>
          <cell r="D488" t="str">
            <v>Vermind.PWB Ford.VV</v>
          </cell>
          <cell r="E488">
            <v>0</v>
          </cell>
          <cell r="F488">
            <v>0</v>
          </cell>
        </row>
        <row r="489">
          <cell r="C489">
            <v>51201</v>
          </cell>
          <cell r="D489" t="str">
            <v>Erträge a.Aufl.v.Steuerrückst.</v>
          </cell>
          <cell r="E489">
            <v>0</v>
          </cell>
          <cell r="F489">
            <v>0</v>
          </cell>
        </row>
        <row r="490">
          <cell r="C490">
            <v>51202</v>
          </cell>
          <cell r="D490" t="str">
            <v>Erträge a.Aufl.v.anderen RST</v>
          </cell>
          <cell r="E490">
            <v>0</v>
          </cell>
          <cell r="F490">
            <v>0</v>
          </cell>
        </row>
        <row r="491">
          <cell r="C491">
            <v>52101</v>
          </cell>
          <cell r="D491" t="str">
            <v>Erträge Abgeschr.Ford.</v>
          </cell>
          <cell r="E491">
            <v>3435.75</v>
          </cell>
          <cell r="F491">
            <v>3411.9</v>
          </cell>
        </row>
        <row r="492">
          <cell r="C492">
            <v>52103</v>
          </cell>
          <cell r="D492" t="str">
            <v>Erträge a.d.Abgang Anlagevermögen</v>
          </cell>
          <cell r="E492">
            <v>999.49</v>
          </cell>
          <cell r="F492">
            <v>5862</v>
          </cell>
        </row>
        <row r="493">
          <cell r="C493">
            <v>52104</v>
          </cell>
          <cell r="D493" t="str">
            <v>Sonst.Erträge </v>
          </cell>
          <cell r="E493">
            <v>728.12</v>
          </cell>
          <cell r="F493">
            <v>1.44</v>
          </cell>
        </row>
        <row r="494">
          <cell r="C494">
            <v>52204</v>
          </cell>
          <cell r="D494" t="str">
            <v>Sonstige Zinserträge</v>
          </cell>
          <cell r="E494">
            <v>30530.27</v>
          </cell>
          <cell r="F494">
            <v>24492.24</v>
          </cell>
        </row>
        <row r="495">
          <cell r="C495">
            <v>52206</v>
          </cell>
          <cell r="D495" t="str">
            <v>Skontoertrag</v>
          </cell>
          <cell r="E495">
            <v>0</v>
          </cell>
          <cell r="F495">
            <v>0</v>
          </cell>
        </row>
        <row r="496">
          <cell r="C496" t="str">
            <v>1.)</v>
          </cell>
          <cell r="D496" t="str">
            <v>Summe sonstige Erträge</v>
          </cell>
          <cell r="E496">
            <v>35693.63</v>
          </cell>
          <cell r="F496">
            <v>33767.58</v>
          </cell>
        </row>
        <row r="498">
          <cell r="C498" t="str">
            <v>2.) </v>
          </cell>
          <cell r="D498" t="str">
            <v>Sonstige Aufwendungen</v>
          </cell>
        </row>
        <row r="499">
          <cell r="C499">
            <v>58905</v>
          </cell>
          <cell r="D499" t="str">
            <v>Erbrachte Dienstleistungen</v>
          </cell>
          <cell r="E499">
            <v>0</v>
          </cell>
          <cell r="F499">
            <v>0</v>
          </cell>
        </row>
        <row r="500">
          <cell r="C500">
            <v>55000</v>
          </cell>
          <cell r="D500" t="str">
            <v>Zinsaufwand</v>
          </cell>
          <cell r="E500">
            <v>-27461.66</v>
          </cell>
          <cell r="F500">
            <v>-22784.73</v>
          </cell>
        </row>
        <row r="501">
          <cell r="C501">
            <v>58020</v>
          </cell>
          <cell r="D501" t="str">
            <v>Rundungsdifferenz EURO</v>
          </cell>
          <cell r="E501">
            <v>0</v>
          </cell>
          <cell r="F501">
            <v>0</v>
          </cell>
        </row>
        <row r="502">
          <cell r="C502">
            <v>58101</v>
          </cell>
          <cell r="D502" t="str">
            <v>Erhöhung PWB Ford.VV</v>
          </cell>
          <cell r="E502">
            <v>0</v>
          </cell>
          <cell r="F502">
            <v>0</v>
          </cell>
        </row>
        <row r="503">
          <cell r="C503">
            <v>58900</v>
          </cell>
          <cell r="D503" t="str">
            <v>Sonstige Aufwendungen</v>
          </cell>
          <cell r="E503">
            <v>-3606.12</v>
          </cell>
          <cell r="F503">
            <v>-0.45</v>
          </cell>
        </row>
        <row r="504">
          <cell r="C504">
            <v>58301</v>
          </cell>
          <cell r="D504" t="str">
            <v>Aufw.f.Aufsichtsrat u.HV</v>
          </cell>
          <cell r="E504">
            <v>-11720.7</v>
          </cell>
          <cell r="F504">
            <v>-9475.3</v>
          </cell>
        </row>
        <row r="505">
          <cell r="C505">
            <v>58302</v>
          </cell>
          <cell r="D505" t="str">
            <v>Aufw.Betriebsrat/ Betriebsversammlung</v>
          </cell>
          <cell r="E505">
            <v>-98.9</v>
          </cell>
          <cell r="F505">
            <v>-76.8</v>
          </cell>
        </row>
        <row r="506">
          <cell r="C506">
            <v>58311</v>
          </cell>
          <cell r="D506" t="str">
            <v>Aufw.f.Geschäftsbericht+Bilanz</v>
          </cell>
          <cell r="E506">
            <v>-4562.93</v>
          </cell>
          <cell r="F506">
            <v>0</v>
          </cell>
        </row>
        <row r="507">
          <cell r="C507">
            <v>58321</v>
          </cell>
          <cell r="D507" t="str">
            <v>Beiträge Fachverbände</v>
          </cell>
          <cell r="E507">
            <v>-14136.02</v>
          </cell>
          <cell r="F507">
            <v>-9359</v>
          </cell>
        </row>
        <row r="508">
          <cell r="C508">
            <v>58331</v>
          </cell>
          <cell r="D508" t="str">
            <v>Beiträge Betriebshaftpfl.Vers.</v>
          </cell>
          <cell r="E508">
            <v>0</v>
          </cell>
          <cell r="F508">
            <v>0</v>
          </cell>
        </row>
        <row r="509">
          <cell r="C509">
            <v>58341</v>
          </cell>
          <cell r="D509" t="str">
            <v>Steuerberater-Rechtsanwalts-Notarkosten</v>
          </cell>
          <cell r="E509">
            <v>-19130.11</v>
          </cell>
          <cell r="F509">
            <v>-1273.29</v>
          </cell>
        </row>
        <row r="510">
          <cell r="C510">
            <v>58351</v>
          </cell>
          <cell r="D510" t="str">
            <v>Spenden</v>
          </cell>
          <cell r="E510">
            <v>-89.48</v>
          </cell>
          <cell r="F510">
            <v>-289.48</v>
          </cell>
        </row>
        <row r="511">
          <cell r="C511">
            <v>58361</v>
          </cell>
          <cell r="D511" t="str">
            <v>Aufwand Anlagenabgang</v>
          </cell>
          <cell r="E511">
            <v>0</v>
          </cell>
          <cell r="F511">
            <v>-1.53</v>
          </cell>
        </row>
        <row r="512">
          <cell r="C512">
            <v>54300</v>
          </cell>
          <cell r="D512" t="str">
            <v>AFA Vers.Vermittler</v>
          </cell>
          <cell r="E512">
            <v>-521.15</v>
          </cell>
          <cell r="F512">
            <v>-486.12</v>
          </cell>
          <cell r="G512">
            <v>0.0720603966098905</v>
          </cell>
        </row>
        <row r="513">
          <cell r="C513" t="str">
            <v>2.) </v>
          </cell>
          <cell r="D513" t="str">
            <v>Sonstige Aufwendungen</v>
          </cell>
          <cell r="E513">
            <v>-81327.06999999999</v>
          </cell>
          <cell r="F513">
            <v>-43746.700000000004</v>
          </cell>
        </row>
        <row r="516">
          <cell r="C516" t="str">
            <v>3.) </v>
          </cell>
          <cell r="D516" t="str">
            <v>Ergebnis der normale Geschäftstätigkeit</v>
          </cell>
          <cell r="E516">
            <v>12050166.960000006</v>
          </cell>
          <cell r="F516">
            <v>8631745.980000002</v>
          </cell>
        </row>
        <row r="518">
          <cell r="C518" t="str">
            <v>4.) </v>
          </cell>
          <cell r="D518" t="str">
            <v>Steuern vom Einkommen u. vom Ertrag</v>
          </cell>
        </row>
        <row r="519">
          <cell r="C519">
            <v>56101</v>
          </cell>
          <cell r="D519" t="str">
            <v>Körperschaftsteuer</v>
          </cell>
          <cell r="E519">
            <v>-16144</v>
          </cell>
          <cell r="F519">
            <v>0</v>
          </cell>
        </row>
        <row r="520">
          <cell r="C520">
            <v>56201</v>
          </cell>
          <cell r="D520" t="str">
            <v>Gewerbeertragssteuer</v>
          </cell>
          <cell r="E520">
            <v>-64642.13</v>
          </cell>
          <cell r="F520">
            <v>-20193</v>
          </cell>
        </row>
        <row r="521">
          <cell r="C521">
            <v>56301</v>
          </cell>
          <cell r="D521" t="str">
            <v>Gewerbekapitalsteuer</v>
          </cell>
          <cell r="E521">
            <v>0</v>
          </cell>
          <cell r="F521">
            <v>0</v>
          </cell>
        </row>
        <row r="522">
          <cell r="C522">
            <v>56701</v>
          </cell>
          <cell r="D522" t="str">
            <v>Quellensteuer</v>
          </cell>
          <cell r="E522">
            <v>0</v>
          </cell>
          <cell r="F522">
            <v>0</v>
          </cell>
        </row>
        <row r="523">
          <cell r="C523" t="str">
            <v>4.) </v>
          </cell>
          <cell r="D523" t="str">
            <v>Steuern vom Einkommen u. vom Ertrag</v>
          </cell>
          <cell r="E523">
            <v>-80786.13</v>
          </cell>
          <cell r="F523">
            <v>-20193</v>
          </cell>
        </row>
        <row r="525">
          <cell r="C525" t="str">
            <v>5.)</v>
          </cell>
          <cell r="D525" t="str">
            <v>Sonstige Steuern</v>
          </cell>
        </row>
        <row r="526">
          <cell r="C526">
            <v>56401</v>
          </cell>
          <cell r="D526" t="str">
            <v>Vermögensteuer</v>
          </cell>
          <cell r="E526">
            <v>0</v>
          </cell>
          <cell r="F526">
            <v>0</v>
          </cell>
        </row>
        <row r="527">
          <cell r="C527">
            <v>70226</v>
          </cell>
          <cell r="D527" t="str">
            <v>Kfz-Steuer</v>
          </cell>
          <cell r="E527">
            <v>-326.33</v>
          </cell>
          <cell r="F527">
            <v>-502.75</v>
          </cell>
        </row>
        <row r="528">
          <cell r="C528" t="str">
            <v>5.)</v>
          </cell>
          <cell r="D528" t="str">
            <v>Sonstige Steuern</v>
          </cell>
          <cell r="E528">
            <v>-326.33</v>
          </cell>
          <cell r="F528">
            <v>-502.75</v>
          </cell>
        </row>
        <row r="530">
          <cell r="D530" t="str">
            <v>Gewinn / Verlust   (berechnet)</v>
          </cell>
          <cell r="E530">
            <v>11969054.500000006</v>
          </cell>
          <cell r="F530">
            <v>8611050.230000002</v>
          </cell>
        </row>
        <row r="532">
          <cell r="D532" t="str">
            <v>Kontrolle:</v>
          </cell>
        </row>
        <row r="533">
          <cell r="C533">
            <v>59900</v>
          </cell>
          <cell r="D533" t="str">
            <v>Gewinn / Verlust   (gebucht)</v>
          </cell>
          <cell r="E533">
            <v>0</v>
          </cell>
          <cell r="F533">
            <v>0</v>
          </cell>
        </row>
        <row r="534">
          <cell r="D534" t="str">
            <v>zu übernehmen in Bilanz</v>
          </cell>
          <cell r="E534">
            <v>11969054.500000006</v>
          </cell>
          <cell r="F534">
            <v>8611050.230000002</v>
          </cell>
        </row>
        <row r="536">
          <cell r="D536" t="str">
            <v>Detailaufstellung Verwaltungskosten</v>
          </cell>
        </row>
        <row r="537">
          <cell r="C537">
            <v>70010</v>
          </cell>
          <cell r="D537" t="str">
            <v>Gehälter</v>
          </cell>
          <cell r="E537">
            <v>-1207209.2</v>
          </cell>
          <cell r="F537">
            <v>-1209570.07</v>
          </cell>
          <cell r="G537">
            <v>-0.0019518257425137353</v>
          </cell>
        </row>
        <row r="538">
          <cell r="C538">
            <v>70040</v>
          </cell>
          <cell r="D538" t="str">
            <v>VL u.Fahrgeld</v>
          </cell>
          <cell r="E538">
            <v>-19299.87</v>
          </cell>
          <cell r="F538">
            <v>-21727.05</v>
          </cell>
          <cell r="G538">
            <v>-0.11171235855765049</v>
          </cell>
        </row>
        <row r="539">
          <cell r="C539">
            <v>70050</v>
          </cell>
          <cell r="D539" t="str">
            <v>Sozialabgaben</v>
          </cell>
          <cell r="E539">
            <v>-199134.4</v>
          </cell>
          <cell r="F539">
            <v>-198684.64</v>
          </cell>
          <cell r="G539">
            <v>0.0022636878220680945</v>
          </cell>
        </row>
        <row r="540">
          <cell r="C540">
            <v>70070</v>
          </cell>
          <cell r="D540" t="str">
            <v>Direktversicherungen</v>
          </cell>
          <cell r="E540">
            <v>0</v>
          </cell>
          <cell r="F540">
            <v>-1752</v>
          </cell>
          <cell r="G540">
            <v>-1</v>
          </cell>
        </row>
        <row r="541">
          <cell r="C541">
            <v>70080</v>
          </cell>
          <cell r="D541" t="str">
            <v>BG,Schwerbehindertenabgabe,Jubiläunsrückst.</v>
          </cell>
          <cell r="E541">
            <v>0</v>
          </cell>
          <cell r="F541">
            <v>-3106.29</v>
          </cell>
          <cell r="G541">
            <v>-1</v>
          </cell>
        </row>
        <row r="542">
          <cell r="C542">
            <v>70085</v>
          </cell>
          <cell r="D542" t="str">
            <v>Tantieme</v>
          </cell>
          <cell r="E542">
            <v>0</v>
          </cell>
          <cell r="F542">
            <v>0</v>
          </cell>
          <cell r="G542" t="str">
            <v/>
          </cell>
        </row>
        <row r="543">
          <cell r="C543">
            <v>70090</v>
          </cell>
          <cell r="D543" t="str">
            <v>Alterversorgung /Pension</v>
          </cell>
          <cell r="E543">
            <v>-73298.05</v>
          </cell>
          <cell r="F543">
            <v>-48519.17</v>
          </cell>
          <cell r="G543">
            <v>0.5107028830048002</v>
          </cell>
        </row>
        <row r="544">
          <cell r="C544">
            <v>70091</v>
          </cell>
          <cell r="D544" t="str">
            <v>Urlaub + int.Jahresabschlussaufwendungen</v>
          </cell>
          <cell r="E544">
            <v>0</v>
          </cell>
          <cell r="F544">
            <v>0</v>
          </cell>
          <cell r="G544" t="str">
            <v/>
          </cell>
        </row>
        <row r="545">
          <cell r="C545">
            <v>70100</v>
          </cell>
          <cell r="D545" t="str">
            <v>Individueller Aufwand</v>
          </cell>
          <cell r="E545">
            <v>-750</v>
          </cell>
          <cell r="F545">
            <v>-650</v>
          </cell>
          <cell r="G545">
            <v>0.15384615384615374</v>
          </cell>
        </row>
        <row r="546">
          <cell r="C546">
            <v>70110</v>
          </cell>
          <cell r="D546" t="str">
            <v>Gruppenaufwand</v>
          </cell>
          <cell r="E546">
            <v>-5856.2</v>
          </cell>
          <cell r="F546">
            <v>-6194.55</v>
          </cell>
          <cell r="G546">
            <v>-0.054620593909162185</v>
          </cell>
        </row>
        <row r="547">
          <cell r="C547">
            <v>70120</v>
          </cell>
          <cell r="D547" t="str">
            <v>Weiterbildung,Seminare</v>
          </cell>
          <cell r="E547">
            <v>-1347.3</v>
          </cell>
          <cell r="F547">
            <v>-5623.24</v>
          </cell>
          <cell r="G547">
            <v>-0.7604050333971163</v>
          </cell>
        </row>
        <row r="548">
          <cell r="C548">
            <v>70140</v>
          </cell>
          <cell r="D548" t="str">
            <v>Personalsuche</v>
          </cell>
          <cell r="E548">
            <v>-3560.22</v>
          </cell>
          <cell r="F548">
            <v>0</v>
          </cell>
          <cell r="G548">
            <v>1</v>
          </cell>
        </row>
        <row r="549">
          <cell r="C549">
            <v>70150</v>
          </cell>
          <cell r="D549" t="str">
            <v>Zeitarbeit,Aushilfen</v>
          </cell>
          <cell r="E549">
            <v>-31898</v>
          </cell>
          <cell r="F549">
            <v>-12678.14</v>
          </cell>
          <cell r="G549">
            <v>1.5159842058850903</v>
          </cell>
        </row>
        <row r="550">
          <cell r="C550">
            <v>70190</v>
          </cell>
          <cell r="D550" t="str">
            <v>Diverse Personalkosten</v>
          </cell>
          <cell r="E550">
            <v>-717</v>
          </cell>
          <cell r="F550">
            <v>0</v>
          </cell>
          <cell r="G550">
            <v>1</v>
          </cell>
        </row>
        <row r="551">
          <cell r="C551">
            <v>70195</v>
          </cell>
          <cell r="D551" t="str">
            <v>Weiterbelasteter Personalaufwand</v>
          </cell>
          <cell r="E551">
            <v>0</v>
          </cell>
          <cell r="F551">
            <v>0</v>
          </cell>
          <cell r="G551" t="str">
            <v/>
          </cell>
        </row>
        <row r="552">
          <cell r="D552" t="str">
            <v>Personalaufwand</v>
          </cell>
          <cell r="E552">
            <v>-1543070.24</v>
          </cell>
          <cell r="F552">
            <v>-1508505.1500000001</v>
          </cell>
          <cell r="G552">
            <v>0.02291347165768709</v>
          </cell>
        </row>
        <row r="553">
          <cell r="E553">
            <v>-1541722.94</v>
          </cell>
          <cell r="F553">
            <v>-1502881.9100000001</v>
          </cell>
        </row>
        <row r="555">
          <cell r="C555">
            <v>70200</v>
          </cell>
          <cell r="D555" t="str">
            <v>Hotel u.Verpflegung</v>
          </cell>
          <cell r="E555">
            <v>-1591.82</v>
          </cell>
          <cell r="F555">
            <v>-2237.57</v>
          </cell>
          <cell r="G555">
            <v>-0.2885943233060866</v>
          </cell>
        </row>
        <row r="556">
          <cell r="C556">
            <v>70210</v>
          </cell>
          <cell r="D556" t="str">
            <v>Gästebewirtung</v>
          </cell>
          <cell r="E556">
            <v>-2021.81</v>
          </cell>
          <cell r="F556">
            <v>-1980.83</v>
          </cell>
          <cell r="G556">
            <v>0.02068829732990718</v>
          </cell>
        </row>
        <row r="557">
          <cell r="C557">
            <v>70215</v>
          </cell>
          <cell r="D557" t="str">
            <v>Repräsentationskosten</v>
          </cell>
          <cell r="E557">
            <v>0</v>
          </cell>
          <cell r="F557">
            <v>0</v>
          </cell>
          <cell r="G557" t="str">
            <v/>
          </cell>
        </row>
        <row r="558">
          <cell r="C558">
            <v>70220</v>
          </cell>
          <cell r="D558" t="str">
            <v>KFZ Betriebskosten</v>
          </cell>
          <cell r="E558">
            <v>-15451.05</v>
          </cell>
          <cell r="F558">
            <v>-16238.94</v>
          </cell>
          <cell r="G558">
            <v>-0.04851856094055407</v>
          </cell>
        </row>
        <row r="559">
          <cell r="C559">
            <v>70225</v>
          </cell>
          <cell r="D559" t="str">
            <v>KFZ Versicherung</v>
          </cell>
          <cell r="E559">
            <v>-7419.36</v>
          </cell>
          <cell r="F559">
            <v>-3003.15</v>
          </cell>
          <cell r="G559">
            <v>1.4705259477548571</v>
          </cell>
        </row>
        <row r="560">
          <cell r="C560">
            <v>70230</v>
          </cell>
          <cell r="D560" t="str">
            <v>KFZ Instandhaltung</v>
          </cell>
          <cell r="E560">
            <v>-3183.32</v>
          </cell>
          <cell r="F560">
            <v>-2113.73</v>
          </cell>
          <cell r="G560">
            <v>0.5060201634078147</v>
          </cell>
        </row>
        <row r="561">
          <cell r="C561">
            <v>70240</v>
          </cell>
          <cell r="D561" t="str">
            <v>Einzel-Reisekosten</v>
          </cell>
          <cell r="E561">
            <v>-3067.31</v>
          </cell>
          <cell r="F561">
            <v>-5206.3</v>
          </cell>
          <cell r="G561">
            <v>-0.41084647446363065</v>
          </cell>
        </row>
        <row r="562">
          <cell r="C562">
            <v>70295</v>
          </cell>
          <cell r="D562" t="str">
            <v>Weiterbelasteter Reiseaufwand</v>
          </cell>
          <cell r="E562">
            <v>0</v>
          </cell>
          <cell r="F562">
            <v>0</v>
          </cell>
          <cell r="G562" t="str">
            <v/>
          </cell>
        </row>
        <row r="563">
          <cell r="D563" t="str">
            <v>Reise- u. Repräsentation</v>
          </cell>
          <cell r="E563">
            <v>-32734.670000000002</v>
          </cell>
          <cell r="F563">
            <v>-30780.52</v>
          </cell>
          <cell r="G563">
            <v>0.06348658177314759</v>
          </cell>
        </row>
        <row r="565">
          <cell r="C565">
            <v>70300</v>
          </cell>
          <cell r="D565" t="str">
            <v>Miete </v>
          </cell>
          <cell r="E565">
            <v>-85666.84</v>
          </cell>
          <cell r="F565">
            <v>-89256.54</v>
          </cell>
          <cell r="G565">
            <v>-0.04021778124045583</v>
          </cell>
        </row>
        <row r="566">
          <cell r="C566">
            <v>70310</v>
          </cell>
          <cell r="D566" t="str">
            <v>Mietnebenkosten</v>
          </cell>
          <cell r="E566">
            <v>-14077.96</v>
          </cell>
          <cell r="F566">
            <v>-9571.34</v>
          </cell>
          <cell r="G566">
            <v>0.4708452525978597</v>
          </cell>
        </row>
        <row r="567">
          <cell r="C567">
            <v>70320</v>
          </cell>
          <cell r="D567" t="str">
            <v>Raumpflege</v>
          </cell>
          <cell r="E567">
            <v>-7827.03</v>
          </cell>
          <cell r="F567">
            <v>-8416.47</v>
          </cell>
          <cell r="G567">
            <v>-0.07003411168815421</v>
          </cell>
        </row>
        <row r="568">
          <cell r="C568">
            <v>70330</v>
          </cell>
          <cell r="D568" t="str">
            <v>Instandhaltungskosten</v>
          </cell>
          <cell r="E568">
            <v>-4348.37</v>
          </cell>
          <cell r="F568">
            <v>-4209.7</v>
          </cell>
          <cell r="G568">
            <v>0.032940589590707114</v>
          </cell>
        </row>
        <row r="569">
          <cell r="C569">
            <v>70340</v>
          </cell>
          <cell r="D569" t="str">
            <v>Grünausstattung</v>
          </cell>
          <cell r="E569">
            <v>-2718.65</v>
          </cell>
          <cell r="F569">
            <v>-2534.51</v>
          </cell>
          <cell r="G569">
            <v>0.07265309665379105</v>
          </cell>
        </row>
        <row r="570">
          <cell r="C570">
            <v>70395</v>
          </cell>
          <cell r="D570" t="str">
            <v>Weiterbelasteter Raumaufwand</v>
          </cell>
          <cell r="E570">
            <v>0</v>
          </cell>
          <cell r="F570">
            <v>0</v>
          </cell>
          <cell r="G570" t="str">
            <v/>
          </cell>
        </row>
        <row r="571">
          <cell r="D571" t="str">
            <v>Raumaufwand</v>
          </cell>
          <cell r="E571">
            <v>-114638.84999999998</v>
          </cell>
          <cell r="F571">
            <v>-113988.55999999998</v>
          </cell>
          <cell r="G571">
            <v>0.005704870734396517</v>
          </cell>
        </row>
        <row r="573">
          <cell r="C573">
            <v>70400</v>
          </cell>
          <cell r="D573" t="str">
            <v>Porto u.Fracht</v>
          </cell>
          <cell r="E573">
            <v>-132014.81</v>
          </cell>
          <cell r="F573">
            <v>-126444.82</v>
          </cell>
          <cell r="G573">
            <v>0.04405075668580172</v>
          </cell>
        </row>
        <row r="574">
          <cell r="C574">
            <v>70405</v>
          </cell>
          <cell r="D574" t="str">
            <v>Wartung Poststraße</v>
          </cell>
          <cell r="E574">
            <v>-2584.95</v>
          </cell>
          <cell r="F574">
            <v>-3134.17</v>
          </cell>
          <cell r="G574">
            <v>-0.17523618693306364</v>
          </cell>
        </row>
        <row r="575">
          <cell r="C575">
            <v>70410</v>
          </cell>
          <cell r="D575" t="str">
            <v>Telefon /Faxkosten</v>
          </cell>
          <cell r="E575">
            <v>-11126.56</v>
          </cell>
          <cell r="F575">
            <v>-11652.91</v>
          </cell>
          <cell r="G575">
            <v>-0.0451689749599028</v>
          </cell>
        </row>
        <row r="576">
          <cell r="C576">
            <v>70412</v>
          </cell>
          <cell r="D576" t="str">
            <v>Mobiltelefonie</v>
          </cell>
          <cell r="E576">
            <v>-1657.03</v>
          </cell>
          <cell r="F576">
            <v>-1789.52</v>
          </cell>
          <cell r="G576">
            <v>-0.07403661317001209</v>
          </cell>
        </row>
        <row r="577">
          <cell r="C577">
            <v>70415</v>
          </cell>
          <cell r="D577" t="str">
            <v>Wartung Fax/Telefonanlage</v>
          </cell>
          <cell r="E577">
            <v>-24264.36</v>
          </cell>
          <cell r="F577">
            <v>-24154.25</v>
          </cell>
          <cell r="G577">
            <v>0.004558618048583707</v>
          </cell>
        </row>
        <row r="578">
          <cell r="C578">
            <v>70417</v>
          </cell>
          <cell r="D578" t="str">
            <v>Individuelle Reparaturen </v>
          </cell>
          <cell r="E578">
            <v>0</v>
          </cell>
          <cell r="F578">
            <v>0</v>
          </cell>
        </row>
        <row r="579">
          <cell r="C579">
            <v>70420</v>
          </cell>
          <cell r="D579" t="str">
            <v>Fotokopien</v>
          </cell>
          <cell r="E579">
            <v>-1979.17</v>
          </cell>
          <cell r="F579">
            <v>-2739.85</v>
          </cell>
          <cell r="G579">
            <v>-0.2776356369874262</v>
          </cell>
        </row>
        <row r="580">
          <cell r="C580">
            <v>70430</v>
          </cell>
          <cell r="D580" t="str">
            <v>Zeitschriften/Literatur</v>
          </cell>
          <cell r="E580">
            <v>-1347.57</v>
          </cell>
          <cell r="F580">
            <v>-717.41</v>
          </cell>
          <cell r="G580">
            <v>0.878381957318688</v>
          </cell>
        </row>
        <row r="581">
          <cell r="C581">
            <v>70440</v>
          </cell>
          <cell r="D581" t="str">
            <v>Vertriebsdrucksachen</v>
          </cell>
          <cell r="E581">
            <v>-35708</v>
          </cell>
          <cell r="F581">
            <v>-21751.91</v>
          </cell>
          <cell r="G581">
            <v>0.641602967279655</v>
          </cell>
        </row>
        <row r="582">
          <cell r="C582">
            <v>70441</v>
          </cell>
          <cell r="D582" t="str">
            <v>EURO-Umstellung</v>
          </cell>
          <cell r="E582">
            <v>0</v>
          </cell>
          <cell r="F582">
            <v>0</v>
          </cell>
          <cell r="G582" t="str">
            <v/>
          </cell>
        </row>
        <row r="583">
          <cell r="C583">
            <v>70445</v>
          </cell>
          <cell r="D583" t="str">
            <v>Vordrucke/Formulare</v>
          </cell>
          <cell r="E583">
            <v>-6785.58</v>
          </cell>
          <cell r="F583">
            <v>-3005.2</v>
          </cell>
          <cell r="G583">
            <v>1.2579462265406631</v>
          </cell>
        </row>
        <row r="584">
          <cell r="C584">
            <v>70460</v>
          </cell>
          <cell r="D584" t="str">
            <v>Büromaterial</v>
          </cell>
          <cell r="E584">
            <v>-14994.5</v>
          </cell>
          <cell r="F584">
            <v>-22286.7</v>
          </cell>
          <cell r="G584">
            <v>-0.32719963027276355</v>
          </cell>
        </row>
        <row r="585">
          <cell r="C585">
            <v>70470</v>
          </cell>
          <cell r="D585" t="str">
            <v>Wartung Büromaschinen</v>
          </cell>
          <cell r="E585">
            <v>-27.26</v>
          </cell>
          <cell r="F585">
            <v>0</v>
          </cell>
          <cell r="G585">
            <v>1</v>
          </cell>
        </row>
        <row r="586">
          <cell r="C586">
            <v>70490</v>
          </cell>
          <cell r="D586" t="str">
            <v>Diverse Bürokosten</v>
          </cell>
          <cell r="E586">
            <v>-1639.42</v>
          </cell>
          <cell r="F586">
            <v>-1476.01</v>
          </cell>
          <cell r="G586">
            <v>0.11071063204178833</v>
          </cell>
        </row>
        <row r="587">
          <cell r="D587" t="str">
            <v>Büroaufwand</v>
          </cell>
          <cell r="E587">
            <v>-234129.21000000005</v>
          </cell>
          <cell r="F587">
            <v>-219152.75000000003</v>
          </cell>
          <cell r="G587">
            <v>0.06833799712757438</v>
          </cell>
        </row>
        <row r="588">
          <cell r="E588">
            <v>-171647.71000000002</v>
          </cell>
          <cell r="F588">
            <v>-167175.66999999998</v>
          </cell>
        </row>
        <row r="591">
          <cell r="C591">
            <v>70500</v>
          </cell>
          <cell r="D591" t="str">
            <v>Programmpflege IR-Anwendungen</v>
          </cell>
          <cell r="E591">
            <v>0</v>
          </cell>
          <cell r="F591">
            <v>-18945.12</v>
          </cell>
          <cell r="G591">
            <v>-1</v>
          </cell>
        </row>
        <row r="592">
          <cell r="C592">
            <v>70505</v>
          </cell>
          <cell r="D592" t="str">
            <v>Wartung Host</v>
          </cell>
          <cell r="E592">
            <v>0</v>
          </cell>
          <cell r="F592">
            <v>0</v>
          </cell>
          <cell r="G592" t="str">
            <v/>
          </cell>
        </row>
        <row r="593">
          <cell r="C593">
            <v>70510</v>
          </cell>
          <cell r="D593" t="str">
            <v>Software/Lizensen</v>
          </cell>
          <cell r="E593">
            <v>-17354.46</v>
          </cell>
          <cell r="F593">
            <v>-3977.48</v>
          </cell>
          <cell r="G593">
            <v>3.3631797017206875</v>
          </cell>
        </row>
        <row r="594">
          <cell r="C594">
            <v>70516</v>
          </cell>
          <cell r="D594" t="str">
            <v>Subscription einjährig</v>
          </cell>
          <cell r="E594">
            <v>0</v>
          </cell>
          <cell r="F594">
            <v>0</v>
          </cell>
          <cell r="G594" t="str">
            <v/>
          </cell>
        </row>
        <row r="595">
          <cell r="C595">
            <v>70520</v>
          </cell>
          <cell r="D595" t="str">
            <v>Externer Support</v>
          </cell>
          <cell r="E595">
            <v>-5472.7</v>
          </cell>
          <cell r="F595">
            <v>-8820.37</v>
          </cell>
          <cell r="G595">
            <v>-0.3795385000855974</v>
          </cell>
        </row>
        <row r="596">
          <cell r="C596">
            <v>70530</v>
          </cell>
          <cell r="D596" t="str">
            <v>Wartung</v>
          </cell>
          <cell r="E596">
            <v>-67411.94</v>
          </cell>
          <cell r="F596">
            <v>-74048.14</v>
          </cell>
          <cell r="G596">
            <v>-0.0896200768851182</v>
          </cell>
        </row>
        <row r="597">
          <cell r="C597">
            <v>70535</v>
          </cell>
          <cell r="D597" t="str">
            <v>Subscription mehrjährig</v>
          </cell>
          <cell r="E597">
            <v>0</v>
          </cell>
          <cell r="F597">
            <v>-646.4</v>
          </cell>
        </row>
        <row r="598">
          <cell r="C598">
            <v>70536</v>
          </cell>
          <cell r="D598" t="str">
            <v>SW/HW Subscript</v>
          </cell>
          <cell r="E598">
            <v>0</v>
          </cell>
          <cell r="F598">
            <v>0</v>
          </cell>
        </row>
        <row r="599">
          <cell r="C599">
            <v>70540</v>
          </cell>
          <cell r="D599" t="str">
            <v>Hardware-Reparatur</v>
          </cell>
          <cell r="E599">
            <v>-13.55</v>
          </cell>
          <cell r="F599">
            <v>-2575.78</v>
          </cell>
          <cell r="G599">
            <v>-0.9947394575623695</v>
          </cell>
        </row>
        <row r="600">
          <cell r="C600">
            <v>70550</v>
          </cell>
          <cell r="D600" t="str">
            <v>Verbrauchsmaterial IT</v>
          </cell>
          <cell r="E600">
            <v>-7325.71</v>
          </cell>
          <cell r="F600">
            <v>-11018.86</v>
          </cell>
          <cell r="G600">
            <v>-0.33516625131819444</v>
          </cell>
        </row>
        <row r="601">
          <cell r="C601">
            <v>70560</v>
          </cell>
          <cell r="D601" t="str">
            <v>Online</v>
          </cell>
          <cell r="E601">
            <v>-5722.98</v>
          </cell>
          <cell r="F601">
            <v>-3329</v>
          </cell>
          <cell r="G601">
            <v>0.719128867527786</v>
          </cell>
        </row>
        <row r="602">
          <cell r="D602" t="str">
            <v>EDV-Aufwand</v>
          </cell>
          <cell r="E602">
            <v>-103301.34000000001</v>
          </cell>
          <cell r="F602">
            <v>-123361.15</v>
          </cell>
          <cell r="G602">
            <v>-0.16261043286318244</v>
          </cell>
        </row>
        <row r="604">
          <cell r="C604">
            <v>70600</v>
          </cell>
          <cell r="D604" t="str">
            <v>Produkt Leben</v>
          </cell>
          <cell r="E604">
            <v>0</v>
          </cell>
          <cell r="F604">
            <v>-17252.83</v>
          </cell>
          <cell r="G604">
            <v>-1</v>
          </cell>
        </row>
        <row r="605">
          <cell r="C605">
            <v>706001</v>
          </cell>
          <cell r="D605" t="str">
            <v>Senioren-Produkt</v>
          </cell>
          <cell r="E605">
            <v>0</v>
          </cell>
          <cell r="F605">
            <v>0</v>
          </cell>
          <cell r="G605" t="str">
            <v/>
          </cell>
        </row>
        <row r="606">
          <cell r="C606">
            <v>70611</v>
          </cell>
          <cell r="D606" t="str">
            <v>Senioren-Produkt</v>
          </cell>
          <cell r="E606">
            <v>0</v>
          </cell>
          <cell r="F606">
            <v>-34.8</v>
          </cell>
          <cell r="G606">
            <v>-1</v>
          </cell>
        </row>
        <row r="607">
          <cell r="C607">
            <v>70612</v>
          </cell>
          <cell r="D607" t="str">
            <v>BU-Produkte</v>
          </cell>
          <cell r="E607">
            <v>0</v>
          </cell>
          <cell r="F607">
            <v>-4910.98</v>
          </cell>
          <cell r="G607">
            <v>-1</v>
          </cell>
        </row>
        <row r="608">
          <cell r="C608">
            <v>706101</v>
          </cell>
          <cell r="D608" t="str">
            <v>Sterbegeld f. Türken</v>
          </cell>
          <cell r="E608">
            <v>-9042.22</v>
          </cell>
          <cell r="F608">
            <v>0</v>
          </cell>
          <cell r="G608">
            <v>1</v>
          </cell>
        </row>
        <row r="609">
          <cell r="C609">
            <v>706102</v>
          </cell>
          <cell r="D609" t="str">
            <v>FFO-Mailing</v>
          </cell>
          <cell r="E609">
            <v>-12748.62</v>
          </cell>
          <cell r="F609">
            <v>0</v>
          </cell>
        </row>
        <row r="610">
          <cell r="C610">
            <v>706103</v>
          </cell>
          <cell r="D610" t="str">
            <v>Risiko-Leben</v>
          </cell>
          <cell r="E610">
            <v>-11568.55</v>
          </cell>
          <cell r="F610">
            <v>0</v>
          </cell>
        </row>
        <row r="611">
          <cell r="C611">
            <v>706104</v>
          </cell>
          <cell r="D611" t="str">
            <v>Nachsorgeplan 25+</v>
          </cell>
          <cell r="E611">
            <v>-8368.28</v>
          </cell>
          <cell r="F611">
            <v>0</v>
          </cell>
        </row>
        <row r="612">
          <cell r="C612">
            <v>70620</v>
          </cell>
          <cell r="D612" t="str">
            <v>Unfall XXL</v>
          </cell>
          <cell r="E612">
            <v>2220.33</v>
          </cell>
          <cell r="F612">
            <v>0</v>
          </cell>
        </row>
        <row r="613">
          <cell r="C613">
            <v>70621</v>
          </cell>
          <cell r="D613" t="str">
            <v>Wohngebäude XXL</v>
          </cell>
          <cell r="E613">
            <v>0</v>
          </cell>
          <cell r="F613">
            <v>0</v>
          </cell>
        </row>
        <row r="614">
          <cell r="C614">
            <v>70625</v>
          </cell>
          <cell r="D614" t="str">
            <v>Annex-Küche</v>
          </cell>
          <cell r="E614">
            <v>0</v>
          </cell>
          <cell r="F614">
            <v>0</v>
          </cell>
          <cell r="G614" t="str">
            <v/>
          </cell>
        </row>
        <row r="615">
          <cell r="C615">
            <v>70629</v>
          </cell>
          <cell r="D615" t="str">
            <v>Mailingentwicklung</v>
          </cell>
          <cell r="E615">
            <v>0</v>
          </cell>
          <cell r="F615">
            <v>0</v>
          </cell>
          <cell r="G615" t="str">
            <v/>
          </cell>
        </row>
        <row r="616">
          <cell r="C616">
            <v>70630</v>
          </cell>
          <cell r="D616" t="str">
            <v>Vermittlersponsoring</v>
          </cell>
          <cell r="E616">
            <v>0</v>
          </cell>
          <cell r="F616">
            <v>-14.74</v>
          </cell>
          <cell r="G616">
            <v>-1</v>
          </cell>
        </row>
        <row r="617">
          <cell r="C617">
            <v>706301</v>
          </cell>
          <cell r="D617" t="str">
            <v>Allg.VM Info-Mailings</v>
          </cell>
          <cell r="E617">
            <v>-3233.76</v>
          </cell>
          <cell r="F617">
            <v>0</v>
          </cell>
          <cell r="G617">
            <v>1</v>
          </cell>
        </row>
        <row r="618">
          <cell r="C618">
            <v>706302</v>
          </cell>
          <cell r="D618" t="str">
            <v>Jahresposter</v>
          </cell>
          <cell r="E618">
            <v>-1979.84</v>
          </cell>
          <cell r="F618">
            <v>0</v>
          </cell>
        </row>
        <row r="619">
          <cell r="C619">
            <v>706303</v>
          </cell>
          <cell r="D619" t="str">
            <v>VM- Fragebogen</v>
          </cell>
          <cell r="E619">
            <v>-236.64</v>
          </cell>
          <cell r="F619">
            <v>0</v>
          </cell>
        </row>
        <row r="620">
          <cell r="C620">
            <v>706306</v>
          </cell>
          <cell r="D620" t="str">
            <v>Nutzungsrechte, laufende</v>
          </cell>
          <cell r="E620">
            <v>-7540</v>
          </cell>
          <cell r="F620">
            <v>0</v>
          </cell>
        </row>
        <row r="621">
          <cell r="C621">
            <v>70631</v>
          </cell>
          <cell r="D621" t="str">
            <v>Werbebriefe</v>
          </cell>
          <cell r="E621">
            <v>0</v>
          </cell>
          <cell r="F621">
            <v>0</v>
          </cell>
        </row>
        <row r="622">
          <cell r="C622">
            <v>70635</v>
          </cell>
          <cell r="D622" t="str">
            <v>Verkaufshilfe Makler</v>
          </cell>
          <cell r="E622">
            <v>0</v>
          </cell>
          <cell r="F622">
            <v>-1267.37</v>
          </cell>
          <cell r="G622">
            <v>-1</v>
          </cell>
        </row>
        <row r="623">
          <cell r="C623">
            <v>70636</v>
          </cell>
          <cell r="D623" t="str">
            <v>Wettbewerbe</v>
          </cell>
          <cell r="E623">
            <v>0</v>
          </cell>
          <cell r="F623">
            <v>0</v>
          </cell>
          <cell r="G623" t="str">
            <v/>
          </cell>
        </row>
        <row r="624">
          <cell r="C624">
            <v>706361</v>
          </cell>
          <cell r="D624" t="str">
            <v>Streuartikel</v>
          </cell>
          <cell r="E624">
            <v>-285.43</v>
          </cell>
          <cell r="F624">
            <v>0</v>
          </cell>
          <cell r="G624">
            <v>1</v>
          </cell>
        </row>
        <row r="625">
          <cell r="C625">
            <v>70640</v>
          </cell>
          <cell r="D625" t="str">
            <v>Seminare Makler</v>
          </cell>
          <cell r="E625">
            <v>-16417.36</v>
          </cell>
          <cell r="F625">
            <v>-11151.46</v>
          </cell>
          <cell r="G625">
            <v>0.4722161941126992</v>
          </cell>
        </row>
        <row r="626">
          <cell r="C626">
            <v>70655</v>
          </cell>
          <cell r="D626" t="str">
            <v>Allg.VM Info-Mailings</v>
          </cell>
          <cell r="E626">
            <v>0</v>
          </cell>
          <cell r="F626">
            <v>-18485.29</v>
          </cell>
          <cell r="G626">
            <v>-1</v>
          </cell>
        </row>
        <row r="627">
          <cell r="C627">
            <v>706503</v>
          </cell>
          <cell r="D627" t="str">
            <v>Buswerbung</v>
          </cell>
          <cell r="E627">
            <v>-1282.08</v>
          </cell>
          <cell r="F627">
            <v>0</v>
          </cell>
          <cell r="G627">
            <v>1</v>
          </cell>
        </row>
        <row r="628">
          <cell r="C628">
            <v>706504</v>
          </cell>
          <cell r="D628" t="str">
            <v>Aussenwerbung Gebäude</v>
          </cell>
          <cell r="E628">
            <v>0</v>
          </cell>
          <cell r="F628">
            <v>0</v>
          </cell>
          <cell r="G628" t="str">
            <v/>
          </cell>
        </row>
        <row r="629">
          <cell r="C629">
            <v>70661</v>
          </cell>
          <cell r="D629" t="str">
            <v>Werbeeintragungen</v>
          </cell>
          <cell r="E629">
            <v>0</v>
          </cell>
          <cell r="F629">
            <v>0</v>
          </cell>
          <cell r="G629" t="str">
            <v/>
          </cell>
        </row>
        <row r="630">
          <cell r="C630">
            <v>70660</v>
          </cell>
          <cell r="D630" t="str">
            <v>Poster</v>
          </cell>
          <cell r="E630">
            <v>0</v>
          </cell>
          <cell r="F630">
            <v>-5205.75</v>
          </cell>
          <cell r="G630">
            <v>-1</v>
          </cell>
        </row>
        <row r="631">
          <cell r="C631">
            <v>706601</v>
          </cell>
          <cell r="D631" t="str">
            <v>Produktposter (Schaufensteraufsteller )</v>
          </cell>
          <cell r="E631">
            <v>-1177.89</v>
          </cell>
          <cell r="F631">
            <v>0</v>
          </cell>
          <cell r="G631">
            <v>1</v>
          </cell>
        </row>
        <row r="632">
          <cell r="C632">
            <v>706602</v>
          </cell>
          <cell r="D632" t="str">
            <v>BCA-Messe</v>
          </cell>
          <cell r="E632">
            <v>-5140.09</v>
          </cell>
          <cell r="F632">
            <v>0</v>
          </cell>
          <cell r="G632">
            <v>1</v>
          </cell>
        </row>
        <row r="633">
          <cell r="C633">
            <v>706603</v>
          </cell>
          <cell r="D633" t="str">
            <v>Imageanzeigen</v>
          </cell>
          <cell r="E633">
            <v>-12257.92</v>
          </cell>
          <cell r="F633">
            <v>0</v>
          </cell>
          <cell r="G633">
            <v>1</v>
          </cell>
        </row>
        <row r="634">
          <cell r="C634">
            <v>706605</v>
          </cell>
          <cell r="D634" t="str">
            <v>Regional-Messen ( Conzepta, Aruna, AWD )</v>
          </cell>
          <cell r="E634">
            <v>-497.5</v>
          </cell>
          <cell r="F634">
            <v>0</v>
          </cell>
          <cell r="G634">
            <v>1</v>
          </cell>
        </row>
        <row r="635">
          <cell r="C635">
            <v>706606</v>
          </cell>
          <cell r="D635" t="str">
            <v>DKM - Messe</v>
          </cell>
          <cell r="E635">
            <v>-2462.67</v>
          </cell>
          <cell r="F635">
            <v>0</v>
          </cell>
          <cell r="G635">
            <v>1</v>
          </cell>
        </row>
        <row r="636">
          <cell r="C636">
            <v>70665</v>
          </cell>
          <cell r="D636" t="str">
            <v>Markenbildung</v>
          </cell>
          <cell r="E636">
            <v>0</v>
          </cell>
          <cell r="F636">
            <v>-31633.13</v>
          </cell>
          <cell r="G636">
            <v>-1</v>
          </cell>
        </row>
        <row r="637">
          <cell r="C637">
            <v>70666</v>
          </cell>
          <cell r="D637" t="str">
            <v>PR-Kosten</v>
          </cell>
          <cell r="E637">
            <v>0</v>
          </cell>
          <cell r="F637">
            <v>0</v>
          </cell>
          <cell r="G637" t="str">
            <v/>
          </cell>
        </row>
        <row r="638">
          <cell r="C638">
            <v>70667</v>
          </cell>
          <cell r="D638" t="str">
            <v>Buswerbung</v>
          </cell>
          <cell r="E638">
            <v>0</v>
          </cell>
          <cell r="F638">
            <v>-1873.44</v>
          </cell>
          <cell r="G638">
            <v>-1</v>
          </cell>
        </row>
        <row r="639">
          <cell r="C639">
            <v>70670</v>
          </cell>
          <cell r="D639" t="str">
            <v>WINRisk</v>
          </cell>
          <cell r="E639">
            <v>-8505.15</v>
          </cell>
          <cell r="F639">
            <v>-8549.7</v>
          </cell>
          <cell r="G639">
            <v>-0.005210709147689507</v>
          </cell>
        </row>
        <row r="640">
          <cell r="C640">
            <v>70680</v>
          </cell>
          <cell r="D640" t="str">
            <v>Internet</v>
          </cell>
          <cell r="E640">
            <v>0</v>
          </cell>
          <cell r="F640">
            <v>-904.82</v>
          </cell>
          <cell r="G640">
            <v>-1</v>
          </cell>
        </row>
        <row r="641">
          <cell r="C641">
            <v>706802</v>
          </cell>
          <cell r="D641" t="str">
            <v>Internet-Server</v>
          </cell>
          <cell r="E641">
            <v>-102.08</v>
          </cell>
          <cell r="F641">
            <v>0</v>
          </cell>
          <cell r="G641">
            <v>1</v>
          </cell>
        </row>
        <row r="642">
          <cell r="C642">
            <v>70681</v>
          </cell>
          <cell r="D642" t="str">
            <v>Internet-Server</v>
          </cell>
          <cell r="E642">
            <v>0</v>
          </cell>
          <cell r="F642">
            <v>-122.96</v>
          </cell>
        </row>
        <row r="643">
          <cell r="C643">
            <v>706801</v>
          </cell>
          <cell r="D643" t="str">
            <v>Internet</v>
          </cell>
          <cell r="E643">
            <v>-4542.74</v>
          </cell>
          <cell r="F643">
            <v>0</v>
          </cell>
        </row>
        <row r="644">
          <cell r="C644">
            <v>706803</v>
          </cell>
          <cell r="D644" t="str">
            <v>Internet-Newsletter</v>
          </cell>
          <cell r="E644">
            <v>-552.16</v>
          </cell>
          <cell r="F644">
            <v>0</v>
          </cell>
        </row>
        <row r="645">
          <cell r="C645">
            <v>70685</v>
          </cell>
          <cell r="D645" t="str">
            <v>Vermittler Fragebogen</v>
          </cell>
          <cell r="E645">
            <v>0</v>
          </cell>
          <cell r="F645">
            <v>-144.08</v>
          </cell>
          <cell r="G645">
            <v>-1</v>
          </cell>
        </row>
        <row r="646">
          <cell r="C646">
            <v>70690</v>
          </cell>
          <cell r="D646" t="str">
            <v>Vermittlerneugewinnung</v>
          </cell>
          <cell r="E646">
            <v>-72.76</v>
          </cell>
          <cell r="F646">
            <v>0</v>
          </cell>
          <cell r="G646">
            <v>1</v>
          </cell>
        </row>
        <row r="647">
          <cell r="C647">
            <v>70695</v>
          </cell>
          <cell r="D647" t="str">
            <v>Weiterbelasteter Marketingaufwand</v>
          </cell>
          <cell r="E647">
            <v>0</v>
          </cell>
          <cell r="F647">
            <v>0</v>
          </cell>
          <cell r="G647" t="str">
            <v/>
          </cell>
        </row>
        <row r="648">
          <cell r="D648" t="str">
            <v>Werbung und Marketing</v>
          </cell>
          <cell r="E648">
            <v>-105793.40999999999</v>
          </cell>
          <cell r="F648">
            <v>-101551.35000000002</v>
          </cell>
          <cell r="G648">
            <v>0.0417725613691986</v>
          </cell>
        </row>
        <row r="650">
          <cell r="C650">
            <v>70710</v>
          </cell>
          <cell r="D650" t="str">
            <v>Bankkosten</v>
          </cell>
          <cell r="E650">
            <v>-35106.22</v>
          </cell>
          <cell r="F650">
            <v>-33693.14</v>
          </cell>
          <cell r="G650">
            <v>0.04193969454909818</v>
          </cell>
        </row>
        <row r="651">
          <cell r="C651">
            <v>68275</v>
          </cell>
          <cell r="D651" t="str">
            <v>Bankkosten</v>
          </cell>
          <cell r="E651">
            <v>0</v>
          </cell>
          <cell r="F651">
            <v>0</v>
          </cell>
          <cell r="G651" t="str">
            <v/>
          </cell>
        </row>
        <row r="652">
          <cell r="C652">
            <v>70720</v>
          </cell>
          <cell r="D652" t="str">
            <v>Auskunfskosten</v>
          </cell>
          <cell r="E652">
            <v>-14459.27</v>
          </cell>
          <cell r="F652">
            <v>-20931.5</v>
          </cell>
          <cell r="G652">
            <v>-0.309210042280773</v>
          </cell>
        </row>
        <row r="653">
          <cell r="C653">
            <v>70730</v>
          </cell>
          <cell r="D653" t="str">
            <v>Beiträge u.Versicherungen</v>
          </cell>
          <cell r="E653">
            <v>-2573.92</v>
          </cell>
          <cell r="F653">
            <v>-1972.41</v>
          </cell>
          <cell r="G653">
            <v>0.3049619501016523</v>
          </cell>
        </row>
        <row r="654">
          <cell r="C654">
            <v>70740</v>
          </cell>
          <cell r="D654" t="str">
            <v>Arztberichte</v>
          </cell>
          <cell r="E654">
            <v>-48715.51</v>
          </cell>
          <cell r="F654">
            <v>-46448.55</v>
          </cell>
          <cell r="G654">
            <v>0.04880582924547694</v>
          </cell>
        </row>
        <row r="655">
          <cell r="C655">
            <v>70750</v>
          </cell>
          <cell r="D655" t="str">
            <v>Rechtsanwalts-u.Beratungskosten</v>
          </cell>
          <cell r="E655">
            <v>0</v>
          </cell>
          <cell r="F655">
            <v>-3473.29</v>
          </cell>
          <cell r="G655">
            <v>-1</v>
          </cell>
        </row>
        <row r="656">
          <cell r="C656">
            <v>68127</v>
          </cell>
          <cell r="D656" t="str">
            <v>Steuerfreie Abfindungen</v>
          </cell>
          <cell r="E656">
            <v>0</v>
          </cell>
          <cell r="F656">
            <v>0</v>
          </cell>
          <cell r="G656" t="str">
            <v/>
          </cell>
        </row>
        <row r="657">
          <cell r="C657">
            <v>68135</v>
          </cell>
          <cell r="D657" t="str">
            <v>Berufsgenossenschaft</v>
          </cell>
          <cell r="E657">
            <v>0</v>
          </cell>
          <cell r="F657">
            <v>0</v>
          </cell>
          <cell r="G657" t="str">
            <v/>
          </cell>
        </row>
        <row r="658">
          <cell r="C658">
            <v>68235</v>
          </cell>
          <cell r="D658" t="str">
            <v>Geschenke</v>
          </cell>
          <cell r="E658">
            <v>0</v>
          </cell>
          <cell r="F658">
            <v>0</v>
          </cell>
          <cell r="G658" t="str">
            <v/>
          </cell>
        </row>
        <row r="659">
          <cell r="C659">
            <v>68271</v>
          </cell>
          <cell r="D659" t="str">
            <v>RA -u.Gerichtskosten</v>
          </cell>
          <cell r="E659">
            <v>0</v>
          </cell>
          <cell r="F659">
            <v>0</v>
          </cell>
          <cell r="G659" t="str">
            <v/>
          </cell>
        </row>
        <row r="660">
          <cell r="D660" t="str">
            <v>Sonstige Aufwendungen</v>
          </cell>
          <cell r="E660">
            <v>-100854.92000000001</v>
          </cell>
          <cell r="F660">
            <v>-106518.89</v>
          </cell>
          <cell r="G660">
            <v>-0.05317338549059225</v>
          </cell>
        </row>
        <row r="662">
          <cell r="C662">
            <v>70800</v>
          </cell>
          <cell r="D662" t="str">
            <v>Dienstleistungen IR-Vers.</v>
          </cell>
          <cell r="E662">
            <v>0</v>
          </cell>
          <cell r="F662">
            <v>0</v>
          </cell>
          <cell r="G662" t="str">
            <v/>
          </cell>
        </row>
        <row r="663">
          <cell r="C663">
            <v>70805</v>
          </cell>
          <cell r="D663" t="str">
            <v>Inventarnutzung  IR-Vers.</v>
          </cell>
          <cell r="E663">
            <v>-30335.09</v>
          </cell>
          <cell r="F663">
            <v>-31029.1</v>
          </cell>
        </row>
        <row r="664">
          <cell r="C664">
            <v>70810</v>
          </cell>
          <cell r="D664" t="str">
            <v>Dienstleistungen Informatik</v>
          </cell>
          <cell r="E664">
            <v>0</v>
          </cell>
          <cell r="F664">
            <v>0</v>
          </cell>
          <cell r="G664" t="str">
            <v/>
          </cell>
        </row>
        <row r="665">
          <cell r="C665">
            <v>70820</v>
          </cell>
          <cell r="D665" t="str">
            <v>Dienstleistungen Amadi</v>
          </cell>
          <cell r="E665">
            <v>0</v>
          </cell>
          <cell r="F665">
            <v>0</v>
          </cell>
          <cell r="G665" t="str">
            <v/>
          </cell>
        </row>
        <row r="666">
          <cell r="D666" t="str">
            <v>Empfangene Dienstleistungen</v>
          </cell>
          <cell r="E666">
            <v>-30335.09</v>
          </cell>
          <cell r="F666">
            <v>-31029.1</v>
          </cell>
          <cell r="G666">
            <v>-0.02236642377639053</v>
          </cell>
        </row>
        <row r="668">
          <cell r="C668">
            <v>71120</v>
          </cell>
          <cell r="D668" t="str">
            <v>AFA EDV-Software</v>
          </cell>
          <cell r="E668">
            <v>-106596.86</v>
          </cell>
          <cell r="F668">
            <v>-106581.9</v>
          </cell>
          <cell r="G668">
            <v>0.00014036154356422692</v>
          </cell>
        </row>
        <row r="669">
          <cell r="C669">
            <v>71200</v>
          </cell>
          <cell r="D669" t="str">
            <v>AFA EDV-Hardware</v>
          </cell>
          <cell r="E669">
            <v>-45376.91</v>
          </cell>
          <cell r="F669">
            <v>-42172.36</v>
          </cell>
          <cell r="G669">
            <v>0.0759869734584453</v>
          </cell>
        </row>
        <row r="670">
          <cell r="C670">
            <v>71210</v>
          </cell>
          <cell r="D670" t="str">
            <v>AFA Büroausstattung</v>
          </cell>
          <cell r="E670">
            <v>-6104.76</v>
          </cell>
          <cell r="F670">
            <v>-6032.74</v>
          </cell>
          <cell r="G670">
            <v>0.011938190606590071</v>
          </cell>
        </row>
        <row r="671">
          <cell r="C671">
            <v>71220</v>
          </cell>
          <cell r="D671" t="str">
            <v>AFA Kraftfahrzeuge</v>
          </cell>
          <cell r="E671">
            <v>-19519</v>
          </cell>
          <cell r="F671">
            <v>-18070.47</v>
          </cell>
          <cell r="G671">
            <v>0.08016006224519878</v>
          </cell>
        </row>
        <row r="672">
          <cell r="C672">
            <v>71230</v>
          </cell>
          <cell r="D672" t="str">
            <v>AFA Büromaschinen</v>
          </cell>
          <cell r="E672">
            <v>-2201.47</v>
          </cell>
          <cell r="F672">
            <v>-2704</v>
          </cell>
          <cell r="G672">
            <v>-0.18584689349112438</v>
          </cell>
        </row>
        <row r="673">
          <cell r="C673">
            <v>71240</v>
          </cell>
          <cell r="D673" t="str">
            <v>AFA GWG</v>
          </cell>
          <cell r="E673">
            <v>-7915.34</v>
          </cell>
          <cell r="F673">
            <v>0</v>
          </cell>
          <cell r="G673">
            <v>1</v>
          </cell>
        </row>
        <row r="674">
          <cell r="C674">
            <v>71265</v>
          </cell>
          <cell r="D674" t="str">
            <v>AFA Büroausstattung Karl-Bosch-Str.</v>
          </cell>
          <cell r="E674">
            <v>0</v>
          </cell>
          <cell r="F674">
            <v>0</v>
          </cell>
          <cell r="G674" t="str">
            <v/>
          </cell>
        </row>
        <row r="675">
          <cell r="C675">
            <v>54001</v>
          </cell>
          <cell r="D675" t="str">
            <v>AFA EDV-Software</v>
          </cell>
          <cell r="E675">
            <v>0</v>
          </cell>
          <cell r="F675">
            <v>0</v>
          </cell>
          <cell r="G675" t="str">
            <v/>
          </cell>
        </row>
        <row r="676">
          <cell r="C676">
            <v>54100</v>
          </cell>
          <cell r="D676" t="str">
            <v>AFA BGA</v>
          </cell>
          <cell r="E676">
            <v>0</v>
          </cell>
          <cell r="F676">
            <v>0</v>
          </cell>
          <cell r="G676" t="str">
            <v/>
          </cell>
        </row>
        <row r="677">
          <cell r="D677" t="str">
            <v>Abschreibungen</v>
          </cell>
          <cell r="E677">
            <v>-187714.34000000003</v>
          </cell>
          <cell r="F677">
            <v>-175561.47</v>
          </cell>
          <cell r="G677">
            <v>0.0692228767508043</v>
          </cell>
        </row>
        <row r="678">
          <cell r="D678" t="str">
            <v>Kosten der Kostenverteilung</v>
          </cell>
          <cell r="E678">
            <v>-2452572.0699999994</v>
          </cell>
          <cell r="F678">
            <v>-2410448.9400000004</v>
          </cell>
          <cell r="G678">
            <v>0.01747522185638961</v>
          </cell>
        </row>
        <row r="680">
          <cell r="C680">
            <v>73000</v>
          </cell>
          <cell r="D680" t="str">
            <v>Verrechnung Kostenverteilung (gebucht)</v>
          </cell>
          <cell r="E680">
            <v>0</v>
          </cell>
          <cell r="F680">
            <v>0</v>
          </cell>
        </row>
        <row r="681">
          <cell r="D681" t="str">
            <v>zu verteilen gemäß Schlüssel</v>
          </cell>
          <cell r="E681">
            <v>-2452572.0699999994</v>
          </cell>
          <cell r="F681">
            <v>-2410448.9400000004</v>
          </cell>
        </row>
        <row r="683">
          <cell r="D683" t="str">
            <v>zur Abstimmung mit SIV</v>
          </cell>
        </row>
        <row r="684">
          <cell r="D684" t="str">
            <v>( Su-Kto inkl.Kto. 70226 )</v>
          </cell>
          <cell r="E684">
            <v>-2452898.3999999994</v>
          </cell>
        </row>
        <row r="687">
          <cell r="D687" t="str">
            <v>Kosteneinteilung AR</v>
          </cell>
        </row>
        <row r="688">
          <cell r="D688" t="str">
            <v>Personalaufwand</v>
          </cell>
          <cell r="E688">
            <v>1543070.24</v>
          </cell>
          <cell r="F688">
            <v>1508505.1500000001</v>
          </cell>
          <cell r="G688">
            <v>0.02291347165768709</v>
          </cell>
        </row>
        <row r="689">
          <cell r="D689" t="str">
            <v>Werbeaufwand</v>
          </cell>
          <cell r="E689">
            <v>105793.40999999999</v>
          </cell>
          <cell r="F689">
            <v>101551.35000000002</v>
          </cell>
          <cell r="G689">
            <v>0.0417725613691986</v>
          </cell>
        </row>
        <row r="690">
          <cell r="D690" t="str">
            <v>EDV-Aufwand</v>
          </cell>
          <cell r="E690">
            <v>103301.34000000001</v>
          </cell>
          <cell r="F690">
            <v>123361.15</v>
          </cell>
          <cell r="G690">
            <v>-0.16261043286318244</v>
          </cell>
        </row>
        <row r="691">
          <cell r="D691" t="str">
            <v>Abschreibungen</v>
          </cell>
          <cell r="E691">
            <v>187714.34000000003</v>
          </cell>
          <cell r="F691">
            <v>175561.47</v>
          </cell>
          <cell r="G691">
            <v>0.0692228767508043</v>
          </cell>
        </row>
        <row r="692">
          <cell r="D692" t="str">
            <v>Sonstiger Aufwand</v>
          </cell>
          <cell r="E692">
            <v>512692.74000000005</v>
          </cell>
          <cell r="F692">
            <v>501469.82</v>
          </cell>
          <cell r="G692">
            <v>0.02238005070773763</v>
          </cell>
        </row>
        <row r="693">
          <cell r="D693" t="str">
            <v>Summe budgetierte Kosten</v>
          </cell>
          <cell r="E693">
            <v>2452572.0700000003</v>
          </cell>
          <cell r="F693">
            <v>2410448.94</v>
          </cell>
          <cell r="G693">
            <v>0.017475221856390055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  <sheetName val="NS UI1_plán skut. o.           "/>
    </sheetNames>
    <sheetDataSet>
      <sheetData sheetId="0">
        <row r="1">
          <cell r="C1" t="str">
            <v>Nahrazeno</v>
          </cell>
          <cell r="D1" t="str">
            <v>Poznámka</v>
          </cell>
        </row>
        <row r="2">
          <cell r="C2">
            <v>201100100</v>
          </cell>
          <cell r="E2">
            <v>101100</v>
          </cell>
        </row>
        <row r="3">
          <cell r="C3" t="str">
            <v>zrušen</v>
          </cell>
          <cell r="E3">
            <v>101199</v>
          </cell>
        </row>
        <row r="4">
          <cell r="C4">
            <v>201101100</v>
          </cell>
          <cell r="E4">
            <v>101200</v>
          </cell>
        </row>
        <row r="5">
          <cell r="C5" t="str">
            <v>zrušen</v>
          </cell>
          <cell r="E5">
            <v>101220</v>
          </cell>
        </row>
        <row r="6">
          <cell r="C6" t="str">
            <v>zrušen</v>
          </cell>
          <cell r="E6">
            <v>101299</v>
          </cell>
        </row>
        <row r="7">
          <cell r="C7">
            <v>201100190</v>
          </cell>
          <cell r="E7">
            <v>101300</v>
          </cell>
        </row>
        <row r="8">
          <cell r="C8">
            <v>201101190</v>
          </cell>
          <cell r="E8">
            <v>101320</v>
          </cell>
        </row>
        <row r="9">
          <cell r="C9">
            <v>201100300</v>
          </cell>
          <cell r="D9" t="str">
            <v>změna náplně</v>
          </cell>
          <cell r="E9">
            <v>102100</v>
          </cell>
        </row>
        <row r="10">
          <cell r="C10">
            <v>201100400</v>
          </cell>
          <cell r="D10" t="str">
            <v>změna náplně</v>
          </cell>
          <cell r="E10">
            <v>102101</v>
          </cell>
        </row>
        <row r="11">
          <cell r="C11" t="str">
            <v>0201100300 a 0201100400</v>
          </cell>
          <cell r="E11">
            <v>102102</v>
          </cell>
        </row>
        <row r="12">
          <cell r="C12" t="str">
            <v>zrušen</v>
          </cell>
          <cell r="E12">
            <v>102199</v>
          </cell>
        </row>
        <row r="13">
          <cell r="C13">
            <v>201101300</v>
          </cell>
          <cell r="D13" t="str">
            <v>změna náplně</v>
          </cell>
          <cell r="E13">
            <v>102200</v>
          </cell>
        </row>
        <row r="14">
          <cell r="C14">
            <v>201101400</v>
          </cell>
          <cell r="D14" t="str">
            <v>změna náplně</v>
          </cell>
          <cell r="E14">
            <v>102201</v>
          </cell>
        </row>
        <row r="15">
          <cell r="C15" t="str">
            <v>0201101300 a 0201101400</v>
          </cell>
          <cell r="E15">
            <v>102202</v>
          </cell>
        </row>
        <row r="16">
          <cell r="C16" t="str">
            <v>zrušen</v>
          </cell>
          <cell r="E16">
            <v>102299</v>
          </cell>
        </row>
        <row r="17">
          <cell r="C17">
            <v>201103000</v>
          </cell>
          <cell r="E17">
            <v>102300</v>
          </cell>
        </row>
        <row r="18">
          <cell r="C18">
            <v>201103100</v>
          </cell>
          <cell r="E18">
            <v>102320</v>
          </cell>
        </row>
        <row r="19">
          <cell r="C19">
            <v>201103200</v>
          </cell>
          <cell r="E19">
            <v>102400</v>
          </cell>
        </row>
        <row r="20">
          <cell r="C20" t="str">
            <v>zrušen proti 108500</v>
          </cell>
          <cell r="E20">
            <v>102500</v>
          </cell>
        </row>
        <row r="21">
          <cell r="C21" t="str">
            <v>zrušen proti 108500</v>
          </cell>
          <cell r="E21">
            <v>102520</v>
          </cell>
        </row>
        <row r="22">
          <cell r="C22">
            <v>201100390</v>
          </cell>
          <cell r="D22" t="str">
            <v>změna náplně</v>
          </cell>
          <cell r="E22">
            <v>108100</v>
          </cell>
        </row>
        <row r="23">
          <cell r="C23">
            <v>201100490</v>
          </cell>
          <cell r="D23" t="str">
            <v>změna náplně</v>
          </cell>
          <cell r="E23">
            <v>108101</v>
          </cell>
        </row>
        <row r="24">
          <cell r="C24" t="str">
            <v>0201100390 a 0201100490</v>
          </cell>
          <cell r="E24">
            <v>108102</v>
          </cell>
        </row>
        <row r="25">
          <cell r="C25">
            <v>201101390</v>
          </cell>
          <cell r="D25" t="str">
            <v>změna náplně</v>
          </cell>
          <cell r="E25">
            <v>108200</v>
          </cell>
        </row>
        <row r="26">
          <cell r="C26">
            <v>201101490</v>
          </cell>
          <cell r="D26" t="str">
            <v>změna náplně</v>
          </cell>
          <cell r="E26">
            <v>108201</v>
          </cell>
        </row>
        <row r="27">
          <cell r="C27" t="str">
            <v>zrušen proti 102500+102520</v>
          </cell>
          <cell r="E27">
            <v>108500</v>
          </cell>
        </row>
        <row r="28">
          <cell r="C28" t="str">
            <v>zrušen</v>
          </cell>
          <cell r="E28">
            <v>109200</v>
          </cell>
        </row>
        <row r="29">
          <cell r="C29" t="str">
            <v>zrušen</v>
          </cell>
          <cell r="E29">
            <v>109201</v>
          </cell>
        </row>
        <row r="30">
          <cell r="C30" t="str">
            <v>zrušen</v>
          </cell>
          <cell r="E30">
            <v>109203</v>
          </cell>
        </row>
        <row r="31">
          <cell r="C31" t="str">
            <v>zrušen</v>
          </cell>
          <cell r="E31">
            <v>109204</v>
          </cell>
        </row>
        <row r="32">
          <cell r="C32">
            <v>201500100</v>
          </cell>
          <cell r="E32">
            <v>111000</v>
          </cell>
        </row>
        <row r="33">
          <cell r="C33">
            <v>201500300</v>
          </cell>
          <cell r="E33">
            <v>111003</v>
          </cell>
        </row>
        <row r="34">
          <cell r="C34">
            <v>201500300</v>
          </cell>
          <cell r="E34">
            <v>111005</v>
          </cell>
        </row>
        <row r="35">
          <cell r="C35">
            <v>201800100</v>
          </cell>
          <cell r="E35">
            <v>111040</v>
          </cell>
        </row>
        <row r="36">
          <cell r="C36">
            <v>201800300</v>
          </cell>
          <cell r="E36">
            <v>111043</v>
          </cell>
        </row>
        <row r="37">
          <cell r="C37">
            <v>201800400</v>
          </cell>
          <cell r="E37">
            <v>111044</v>
          </cell>
        </row>
        <row r="38">
          <cell r="C38">
            <v>201800300</v>
          </cell>
          <cell r="E38">
            <v>111045</v>
          </cell>
        </row>
        <row r="39">
          <cell r="C39">
            <v>201801100</v>
          </cell>
          <cell r="E39">
            <v>112040</v>
          </cell>
        </row>
        <row r="40">
          <cell r="C40">
            <v>201801300</v>
          </cell>
          <cell r="E40">
            <v>112043</v>
          </cell>
        </row>
        <row r="41">
          <cell r="C41">
            <v>211100100</v>
          </cell>
          <cell r="E41">
            <v>114040</v>
          </cell>
        </row>
        <row r="42">
          <cell r="C42">
            <v>1206400100</v>
          </cell>
          <cell r="E42">
            <v>114042</v>
          </cell>
        </row>
        <row r="43">
          <cell r="C43">
            <v>211199900</v>
          </cell>
          <cell r="E43">
            <v>114900</v>
          </cell>
        </row>
        <row r="44">
          <cell r="C44">
            <v>201501100</v>
          </cell>
          <cell r="E44">
            <v>117000</v>
          </cell>
        </row>
        <row r="45">
          <cell r="C45">
            <v>201501300</v>
          </cell>
          <cell r="E45">
            <v>117003</v>
          </cell>
        </row>
        <row r="46">
          <cell r="C46">
            <v>201501300</v>
          </cell>
          <cell r="E46">
            <v>117005</v>
          </cell>
        </row>
        <row r="47">
          <cell r="C47">
            <v>201900100</v>
          </cell>
          <cell r="E47">
            <v>117080</v>
          </cell>
        </row>
        <row r="48">
          <cell r="C48">
            <v>201900300</v>
          </cell>
          <cell r="E48">
            <v>117083</v>
          </cell>
        </row>
        <row r="49">
          <cell r="C49">
            <v>201900300</v>
          </cell>
          <cell r="E49">
            <v>117085</v>
          </cell>
        </row>
        <row r="50">
          <cell r="C50">
            <v>224100100</v>
          </cell>
          <cell r="E50">
            <v>121010</v>
          </cell>
        </row>
        <row r="51">
          <cell r="C51">
            <v>224100300</v>
          </cell>
          <cell r="E51">
            <v>121015</v>
          </cell>
        </row>
        <row r="52">
          <cell r="C52">
            <v>224100400</v>
          </cell>
          <cell r="E52">
            <v>121016</v>
          </cell>
        </row>
        <row r="53">
          <cell r="C53">
            <v>223000100</v>
          </cell>
          <cell r="E53">
            <v>121020</v>
          </cell>
        </row>
        <row r="54">
          <cell r="C54">
            <v>223000300</v>
          </cell>
          <cell r="E54">
            <v>121025</v>
          </cell>
        </row>
        <row r="55">
          <cell r="C55">
            <v>223000400</v>
          </cell>
          <cell r="E55">
            <v>121026</v>
          </cell>
        </row>
        <row r="56">
          <cell r="C56">
            <v>225100100</v>
          </cell>
          <cell r="E56">
            <v>121030</v>
          </cell>
        </row>
        <row r="57">
          <cell r="C57">
            <v>225100300</v>
          </cell>
          <cell r="E57">
            <v>121035</v>
          </cell>
        </row>
        <row r="58">
          <cell r="C58">
            <v>225100400</v>
          </cell>
          <cell r="E58">
            <v>121036</v>
          </cell>
        </row>
        <row r="59">
          <cell r="C59">
            <v>223100100</v>
          </cell>
          <cell r="E59">
            <v>121060</v>
          </cell>
        </row>
        <row r="60">
          <cell r="C60">
            <v>223100300</v>
          </cell>
          <cell r="E60">
            <v>121063</v>
          </cell>
        </row>
        <row r="61">
          <cell r="C61">
            <v>223100400</v>
          </cell>
          <cell r="E61">
            <v>121064</v>
          </cell>
        </row>
        <row r="62">
          <cell r="C62">
            <v>223100300</v>
          </cell>
          <cell r="E62">
            <v>121065</v>
          </cell>
        </row>
        <row r="63">
          <cell r="C63">
            <v>223100400</v>
          </cell>
          <cell r="E63">
            <v>121066</v>
          </cell>
        </row>
        <row r="64">
          <cell r="C64">
            <v>225200100</v>
          </cell>
          <cell r="E64">
            <v>121070</v>
          </cell>
        </row>
        <row r="65">
          <cell r="C65">
            <v>225200300</v>
          </cell>
          <cell r="E65">
            <v>121075</v>
          </cell>
        </row>
        <row r="66">
          <cell r="C66">
            <v>225200400</v>
          </cell>
          <cell r="E66">
            <v>121076</v>
          </cell>
        </row>
        <row r="67">
          <cell r="C67">
            <v>223200100</v>
          </cell>
          <cell r="E67">
            <v>121100</v>
          </cell>
        </row>
        <row r="68">
          <cell r="C68">
            <v>223200300</v>
          </cell>
          <cell r="E68">
            <v>121105</v>
          </cell>
        </row>
        <row r="69">
          <cell r="C69">
            <v>223200400</v>
          </cell>
          <cell r="E69">
            <v>121106</v>
          </cell>
        </row>
        <row r="70">
          <cell r="C70">
            <v>225400100</v>
          </cell>
          <cell r="E70">
            <v>121110</v>
          </cell>
        </row>
        <row r="71">
          <cell r="C71">
            <v>225400300</v>
          </cell>
          <cell r="E71">
            <v>121115</v>
          </cell>
        </row>
        <row r="72">
          <cell r="C72">
            <v>225400400</v>
          </cell>
          <cell r="E72">
            <v>121116</v>
          </cell>
        </row>
        <row r="73">
          <cell r="C73">
            <v>223000100</v>
          </cell>
          <cell r="E73">
            <v>121220</v>
          </cell>
        </row>
        <row r="74">
          <cell r="C74">
            <v>223000300</v>
          </cell>
          <cell r="E74">
            <v>121225</v>
          </cell>
        </row>
        <row r="75">
          <cell r="C75">
            <v>223000400</v>
          </cell>
          <cell r="E75">
            <v>121226</v>
          </cell>
        </row>
        <row r="76">
          <cell r="C76">
            <v>223100100</v>
          </cell>
          <cell r="E76">
            <v>121260</v>
          </cell>
        </row>
        <row r="77">
          <cell r="C77">
            <v>223100300</v>
          </cell>
          <cell r="E77">
            <v>121263</v>
          </cell>
        </row>
        <row r="78">
          <cell r="C78">
            <v>223100400</v>
          </cell>
          <cell r="E78">
            <v>121264</v>
          </cell>
        </row>
        <row r="79">
          <cell r="C79">
            <v>223100300</v>
          </cell>
          <cell r="E79">
            <v>121265</v>
          </cell>
        </row>
        <row r="80">
          <cell r="C80">
            <v>223100400</v>
          </cell>
          <cell r="E80">
            <v>121266</v>
          </cell>
        </row>
        <row r="81">
          <cell r="C81" t="str">
            <v>zrušen</v>
          </cell>
          <cell r="E81">
            <v>121270</v>
          </cell>
        </row>
        <row r="82">
          <cell r="C82" t="str">
            <v>zrušen</v>
          </cell>
          <cell r="E82">
            <v>121275</v>
          </cell>
        </row>
        <row r="83">
          <cell r="C83" t="str">
            <v>zrušen</v>
          </cell>
          <cell r="E83">
            <v>121276</v>
          </cell>
        </row>
        <row r="84">
          <cell r="C84">
            <v>223200100</v>
          </cell>
          <cell r="E84">
            <v>121300</v>
          </cell>
        </row>
        <row r="85">
          <cell r="C85">
            <v>223200300</v>
          </cell>
          <cell r="E85">
            <v>121305</v>
          </cell>
        </row>
        <row r="86">
          <cell r="C86">
            <v>223200400</v>
          </cell>
          <cell r="E86">
            <v>121306</v>
          </cell>
        </row>
        <row r="87">
          <cell r="C87">
            <v>223500100</v>
          </cell>
          <cell r="E87">
            <v>122000</v>
          </cell>
        </row>
        <row r="88">
          <cell r="C88">
            <v>223500200</v>
          </cell>
          <cell r="E88">
            <v>122001</v>
          </cell>
        </row>
        <row r="89">
          <cell r="C89">
            <v>1206400200</v>
          </cell>
          <cell r="E89">
            <v>122002</v>
          </cell>
        </row>
        <row r="90">
          <cell r="C90">
            <v>223500300</v>
          </cell>
          <cell r="E90">
            <v>122003</v>
          </cell>
        </row>
        <row r="91">
          <cell r="C91">
            <v>225000100</v>
          </cell>
          <cell r="E91">
            <v>122010</v>
          </cell>
        </row>
        <row r="92">
          <cell r="C92">
            <v>1206400400</v>
          </cell>
          <cell r="E92">
            <v>122012</v>
          </cell>
        </row>
        <row r="93">
          <cell r="C93">
            <v>225000300</v>
          </cell>
          <cell r="E93">
            <v>122015</v>
          </cell>
        </row>
        <row r="94">
          <cell r="C94">
            <v>225000400</v>
          </cell>
          <cell r="E94">
            <v>122016</v>
          </cell>
        </row>
        <row r="95">
          <cell r="C95">
            <v>223501100</v>
          </cell>
          <cell r="E95">
            <v>122020</v>
          </cell>
        </row>
        <row r="96">
          <cell r="C96">
            <v>1206400500</v>
          </cell>
          <cell r="E96">
            <v>122022</v>
          </cell>
        </row>
        <row r="97">
          <cell r="C97">
            <v>223501300</v>
          </cell>
          <cell r="E97">
            <v>122025</v>
          </cell>
        </row>
        <row r="98">
          <cell r="C98">
            <v>225300100</v>
          </cell>
          <cell r="E98">
            <v>122070</v>
          </cell>
        </row>
        <row r="99">
          <cell r="C99">
            <v>1206400600</v>
          </cell>
          <cell r="E99">
            <v>122072</v>
          </cell>
        </row>
        <row r="100">
          <cell r="C100">
            <v>225300300</v>
          </cell>
          <cell r="E100">
            <v>122075</v>
          </cell>
        </row>
        <row r="101">
          <cell r="C101">
            <v>225300400</v>
          </cell>
          <cell r="E101">
            <v>122076</v>
          </cell>
        </row>
        <row r="102">
          <cell r="C102">
            <v>223502100</v>
          </cell>
          <cell r="E102">
            <v>122080</v>
          </cell>
        </row>
        <row r="103">
          <cell r="C103">
            <v>223502200</v>
          </cell>
          <cell r="E103">
            <v>122081</v>
          </cell>
        </row>
        <row r="104">
          <cell r="C104">
            <v>1206400200</v>
          </cell>
          <cell r="E104">
            <v>122082</v>
          </cell>
        </row>
        <row r="105">
          <cell r="C105">
            <v>223502300</v>
          </cell>
          <cell r="E105">
            <v>122083</v>
          </cell>
        </row>
        <row r="106">
          <cell r="C106">
            <v>225002100</v>
          </cell>
          <cell r="E106">
            <v>122090</v>
          </cell>
        </row>
        <row r="107">
          <cell r="C107">
            <v>1206400400</v>
          </cell>
          <cell r="E107">
            <v>122092</v>
          </cell>
        </row>
        <row r="108">
          <cell r="C108">
            <v>225002300</v>
          </cell>
          <cell r="E108">
            <v>122095</v>
          </cell>
        </row>
        <row r="109">
          <cell r="C109">
            <v>225002400</v>
          </cell>
          <cell r="E109">
            <v>122096</v>
          </cell>
        </row>
        <row r="110">
          <cell r="C110">
            <v>223503100</v>
          </cell>
          <cell r="E110">
            <v>122100</v>
          </cell>
        </row>
        <row r="111">
          <cell r="C111">
            <v>1206400500</v>
          </cell>
          <cell r="E111">
            <v>122102</v>
          </cell>
        </row>
        <row r="112">
          <cell r="C112">
            <v>223503300</v>
          </cell>
          <cell r="E112">
            <v>122105</v>
          </cell>
        </row>
        <row r="113">
          <cell r="C113">
            <v>223504100</v>
          </cell>
          <cell r="E113">
            <v>122120</v>
          </cell>
        </row>
        <row r="114">
          <cell r="C114">
            <v>223504200</v>
          </cell>
          <cell r="E114">
            <v>122121</v>
          </cell>
        </row>
        <row r="115">
          <cell r="C115">
            <v>1206400200</v>
          </cell>
          <cell r="E115">
            <v>122122</v>
          </cell>
        </row>
        <row r="116">
          <cell r="C116">
            <v>223504300</v>
          </cell>
          <cell r="E116">
            <v>122123</v>
          </cell>
        </row>
        <row r="117">
          <cell r="C117">
            <v>223505100</v>
          </cell>
          <cell r="E117">
            <v>122160</v>
          </cell>
        </row>
        <row r="118">
          <cell r="C118">
            <v>223505200</v>
          </cell>
          <cell r="E118">
            <v>122161</v>
          </cell>
        </row>
        <row r="119">
          <cell r="C119">
            <v>1206400200</v>
          </cell>
          <cell r="E119">
            <v>122162</v>
          </cell>
        </row>
        <row r="120">
          <cell r="C120">
            <v>223505300</v>
          </cell>
          <cell r="E120">
            <v>122163</v>
          </cell>
        </row>
        <row r="121">
          <cell r="C121">
            <v>225005100</v>
          </cell>
          <cell r="E121">
            <v>122170</v>
          </cell>
        </row>
        <row r="122">
          <cell r="C122">
            <v>1206400400</v>
          </cell>
          <cell r="E122">
            <v>122172</v>
          </cell>
        </row>
        <row r="123">
          <cell r="C123">
            <v>225005300</v>
          </cell>
          <cell r="E123">
            <v>122175</v>
          </cell>
        </row>
        <row r="124">
          <cell r="C124">
            <v>223500100</v>
          </cell>
          <cell r="E124">
            <v>122200</v>
          </cell>
        </row>
        <row r="125">
          <cell r="C125">
            <v>223500200</v>
          </cell>
          <cell r="E125">
            <v>122201</v>
          </cell>
        </row>
        <row r="126">
          <cell r="C126">
            <v>1206400200</v>
          </cell>
          <cell r="E126">
            <v>122202</v>
          </cell>
        </row>
        <row r="127">
          <cell r="C127">
            <v>223500300</v>
          </cell>
          <cell r="E127">
            <v>122203</v>
          </cell>
        </row>
        <row r="128">
          <cell r="C128">
            <v>225300100</v>
          </cell>
          <cell r="E128">
            <v>122270</v>
          </cell>
        </row>
        <row r="129">
          <cell r="C129">
            <v>1206400600</v>
          </cell>
          <cell r="E129">
            <v>122272</v>
          </cell>
        </row>
        <row r="130">
          <cell r="C130">
            <v>225300300</v>
          </cell>
          <cell r="E130">
            <v>122275</v>
          </cell>
        </row>
        <row r="131">
          <cell r="C131">
            <v>223502100</v>
          </cell>
          <cell r="E131">
            <v>122280</v>
          </cell>
        </row>
        <row r="132">
          <cell r="C132">
            <v>223502200</v>
          </cell>
          <cell r="E132">
            <v>122281</v>
          </cell>
        </row>
        <row r="133">
          <cell r="C133">
            <v>1206400200</v>
          </cell>
          <cell r="E133">
            <v>122282</v>
          </cell>
        </row>
        <row r="134">
          <cell r="C134">
            <v>223502300</v>
          </cell>
          <cell r="E134">
            <v>122283</v>
          </cell>
        </row>
        <row r="135">
          <cell r="C135">
            <v>223504100</v>
          </cell>
          <cell r="E135">
            <v>122320</v>
          </cell>
        </row>
        <row r="136">
          <cell r="C136">
            <v>223504200</v>
          </cell>
          <cell r="E136">
            <v>122321</v>
          </cell>
        </row>
        <row r="137">
          <cell r="C137">
            <v>1206400200</v>
          </cell>
          <cell r="E137">
            <v>122322</v>
          </cell>
        </row>
        <row r="138">
          <cell r="C138">
            <v>223504300</v>
          </cell>
          <cell r="E138">
            <v>122323</v>
          </cell>
        </row>
        <row r="139">
          <cell r="C139">
            <v>240100300</v>
          </cell>
          <cell r="E139">
            <v>123600</v>
          </cell>
        </row>
        <row r="140">
          <cell r="C140">
            <v>211550100</v>
          </cell>
          <cell r="E140">
            <v>125000</v>
          </cell>
        </row>
        <row r="141">
          <cell r="C141">
            <v>1206400700</v>
          </cell>
          <cell r="E141">
            <v>125002</v>
          </cell>
        </row>
        <row r="142">
          <cell r="C142">
            <v>230000100</v>
          </cell>
          <cell r="E142">
            <v>126000</v>
          </cell>
        </row>
        <row r="143">
          <cell r="C143">
            <v>1206400300</v>
          </cell>
          <cell r="E143">
            <v>126002</v>
          </cell>
        </row>
        <row r="144">
          <cell r="C144">
            <v>230000200</v>
          </cell>
          <cell r="E144">
            <v>126010</v>
          </cell>
        </row>
        <row r="145">
          <cell r="C145">
            <v>1206400300</v>
          </cell>
          <cell r="E145">
            <v>126012</v>
          </cell>
        </row>
        <row r="146">
          <cell r="C146">
            <v>230001000</v>
          </cell>
          <cell r="D146" t="str">
            <v>oprava chyby</v>
          </cell>
          <cell r="E146">
            <v>126016</v>
          </cell>
        </row>
        <row r="147">
          <cell r="C147">
            <v>230000300</v>
          </cell>
          <cell r="E147">
            <v>126020</v>
          </cell>
        </row>
        <row r="148">
          <cell r="C148">
            <v>1206400300</v>
          </cell>
          <cell r="E148">
            <v>126022</v>
          </cell>
        </row>
        <row r="149">
          <cell r="C149">
            <v>230001000</v>
          </cell>
          <cell r="E149">
            <v>126026</v>
          </cell>
        </row>
        <row r="150">
          <cell r="C150">
            <v>230000400</v>
          </cell>
          <cell r="E150">
            <v>126030</v>
          </cell>
        </row>
        <row r="151">
          <cell r="C151">
            <v>1206400300</v>
          </cell>
          <cell r="E151">
            <v>126032</v>
          </cell>
        </row>
        <row r="152">
          <cell r="C152">
            <v>230001000</v>
          </cell>
          <cell r="E152">
            <v>126036</v>
          </cell>
        </row>
        <row r="153">
          <cell r="C153">
            <v>230000500</v>
          </cell>
          <cell r="E153">
            <v>126040</v>
          </cell>
        </row>
        <row r="154">
          <cell r="C154">
            <v>1206400300</v>
          </cell>
          <cell r="E154">
            <v>126042</v>
          </cell>
        </row>
        <row r="155">
          <cell r="C155">
            <v>230001000</v>
          </cell>
          <cell r="E155">
            <v>126046</v>
          </cell>
        </row>
        <row r="156">
          <cell r="C156">
            <v>230000600</v>
          </cell>
          <cell r="E156">
            <v>126050</v>
          </cell>
        </row>
        <row r="157">
          <cell r="C157">
            <v>1206400300</v>
          </cell>
          <cell r="E157">
            <v>126052</v>
          </cell>
        </row>
        <row r="158">
          <cell r="C158">
            <v>230001000</v>
          </cell>
          <cell r="E158">
            <v>126056</v>
          </cell>
        </row>
        <row r="159">
          <cell r="C159">
            <v>230000700</v>
          </cell>
          <cell r="E159">
            <v>126060</v>
          </cell>
        </row>
        <row r="160">
          <cell r="C160">
            <v>1206400300</v>
          </cell>
          <cell r="E160">
            <v>126062</v>
          </cell>
        </row>
        <row r="161">
          <cell r="C161">
            <v>230001000</v>
          </cell>
          <cell r="E161">
            <v>126066</v>
          </cell>
        </row>
        <row r="162">
          <cell r="C162">
            <v>230000100</v>
          </cell>
          <cell r="E162">
            <v>126200</v>
          </cell>
        </row>
        <row r="163">
          <cell r="C163">
            <v>1206400300</v>
          </cell>
          <cell r="E163">
            <v>126202</v>
          </cell>
        </row>
        <row r="164">
          <cell r="C164">
            <v>230000200</v>
          </cell>
          <cell r="E164">
            <v>126210</v>
          </cell>
        </row>
        <row r="165">
          <cell r="C165">
            <v>1206400300</v>
          </cell>
          <cell r="E165">
            <v>126212</v>
          </cell>
        </row>
        <row r="166">
          <cell r="C166">
            <v>230001000</v>
          </cell>
          <cell r="E166">
            <v>126216</v>
          </cell>
        </row>
        <row r="167">
          <cell r="C167">
            <v>230000500</v>
          </cell>
          <cell r="E167">
            <v>126240</v>
          </cell>
        </row>
        <row r="168">
          <cell r="C168">
            <v>1206400300</v>
          </cell>
          <cell r="E168">
            <v>126242</v>
          </cell>
        </row>
        <row r="169">
          <cell r="C169">
            <v>230001000</v>
          </cell>
          <cell r="E169">
            <v>126246</v>
          </cell>
        </row>
        <row r="170">
          <cell r="C170">
            <v>230001100</v>
          </cell>
          <cell r="E170">
            <v>126600</v>
          </cell>
        </row>
        <row r="171">
          <cell r="C171">
            <v>1206400300</v>
          </cell>
          <cell r="E171">
            <v>126602</v>
          </cell>
        </row>
        <row r="172">
          <cell r="C172">
            <v>230099900</v>
          </cell>
          <cell r="E172">
            <v>126900</v>
          </cell>
        </row>
        <row r="173">
          <cell r="C173">
            <v>240100100</v>
          </cell>
          <cell r="E173">
            <v>127110</v>
          </cell>
        </row>
        <row r="174">
          <cell r="C174">
            <v>240100200</v>
          </cell>
          <cell r="E174">
            <v>127120</v>
          </cell>
        </row>
        <row r="175">
          <cell r="C175">
            <v>230500100</v>
          </cell>
          <cell r="E175">
            <v>131100</v>
          </cell>
        </row>
        <row r="176">
          <cell r="C176">
            <v>250200100</v>
          </cell>
          <cell r="E176">
            <v>141270</v>
          </cell>
        </row>
        <row r="177">
          <cell r="C177">
            <v>250200300</v>
          </cell>
          <cell r="E177">
            <v>141275</v>
          </cell>
        </row>
        <row r="178">
          <cell r="C178">
            <v>250200400</v>
          </cell>
          <cell r="E178">
            <v>141276</v>
          </cell>
        </row>
        <row r="179">
          <cell r="C179">
            <v>260200100</v>
          </cell>
          <cell r="E179">
            <v>141280</v>
          </cell>
        </row>
        <row r="180">
          <cell r="C180">
            <v>260200300</v>
          </cell>
          <cell r="E180">
            <v>141285</v>
          </cell>
        </row>
        <row r="181">
          <cell r="C181">
            <v>260200400</v>
          </cell>
          <cell r="E181">
            <v>141286</v>
          </cell>
        </row>
        <row r="182">
          <cell r="C182">
            <v>224300300</v>
          </cell>
          <cell r="E182">
            <v>151010</v>
          </cell>
        </row>
        <row r="183">
          <cell r="C183" t="str">
            <v>zrušen</v>
          </cell>
          <cell r="E183">
            <v>151020</v>
          </cell>
        </row>
        <row r="184">
          <cell r="C184">
            <v>224300400</v>
          </cell>
          <cell r="E184">
            <v>151030</v>
          </cell>
        </row>
        <row r="185">
          <cell r="C185">
            <v>224300300</v>
          </cell>
          <cell r="E185">
            <v>151210</v>
          </cell>
        </row>
        <row r="186">
          <cell r="C186" t="str">
            <v>zrušen</v>
          </cell>
          <cell r="E186">
            <v>152101</v>
          </cell>
        </row>
        <row r="187">
          <cell r="C187">
            <v>1104300100</v>
          </cell>
          <cell r="E187">
            <v>201100</v>
          </cell>
        </row>
        <row r="188">
          <cell r="C188">
            <v>1101100100</v>
          </cell>
          <cell r="E188">
            <v>202100</v>
          </cell>
        </row>
        <row r="189">
          <cell r="C189" t="str">
            <v>zrušen</v>
          </cell>
          <cell r="E189">
            <v>203100</v>
          </cell>
        </row>
        <row r="190">
          <cell r="C190">
            <v>1104100100</v>
          </cell>
          <cell r="E190">
            <v>204100</v>
          </cell>
        </row>
        <row r="191">
          <cell r="C191">
            <v>1103100100</v>
          </cell>
          <cell r="E191">
            <v>205200</v>
          </cell>
        </row>
        <row r="192">
          <cell r="C192">
            <v>1101100190</v>
          </cell>
          <cell r="E192">
            <v>208100</v>
          </cell>
        </row>
        <row r="193">
          <cell r="C193">
            <v>1104100190</v>
          </cell>
          <cell r="E193">
            <v>208200</v>
          </cell>
        </row>
        <row r="194">
          <cell r="C194">
            <v>1103100190</v>
          </cell>
          <cell r="E194">
            <v>208300</v>
          </cell>
        </row>
        <row r="195">
          <cell r="C195" t="str">
            <v>zrušen</v>
          </cell>
          <cell r="E195">
            <v>209100</v>
          </cell>
        </row>
        <row r="196">
          <cell r="C196" t="str">
            <v>zrušen</v>
          </cell>
          <cell r="E196">
            <v>211200</v>
          </cell>
        </row>
        <row r="197">
          <cell r="C197">
            <v>1301100800</v>
          </cell>
          <cell r="D197" t="str">
            <v>změna náplně</v>
          </cell>
          <cell r="E197">
            <v>211300</v>
          </cell>
        </row>
        <row r="198">
          <cell r="C198">
            <v>1301100700</v>
          </cell>
          <cell r="E198">
            <v>211400</v>
          </cell>
        </row>
        <row r="199">
          <cell r="C199">
            <v>1301100100</v>
          </cell>
          <cell r="D199" t="str">
            <v>změna náplně</v>
          </cell>
          <cell r="E199">
            <v>211500</v>
          </cell>
        </row>
        <row r="200">
          <cell r="C200">
            <v>1301105000</v>
          </cell>
          <cell r="E200">
            <v>211600</v>
          </cell>
        </row>
        <row r="201">
          <cell r="C201" t="str">
            <v>zrušen</v>
          </cell>
          <cell r="E201">
            <v>211700</v>
          </cell>
        </row>
        <row r="202">
          <cell r="C202">
            <v>1301100900</v>
          </cell>
          <cell r="E202">
            <v>216100</v>
          </cell>
        </row>
        <row r="203">
          <cell r="C203">
            <v>1301103000</v>
          </cell>
          <cell r="E203">
            <v>216200</v>
          </cell>
        </row>
        <row r="204">
          <cell r="C204">
            <v>1301102900</v>
          </cell>
          <cell r="E204">
            <v>216900</v>
          </cell>
        </row>
        <row r="205">
          <cell r="C205" t="str">
            <v>zrušen</v>
          </cell>
          <cell r="E205">
            <v>218100</v>
          </cell>
        </row>
        <row r="206">
          <cell r="C206" t="str">
            <v>zrušen</v>
          </cell>
          <cell r="E206">
            <v>218200</v>
          </cell>
        </row>
        <row r="207">
          <cell r="C207">
            <v>1301100890</v>
          </cell>
          <cell r="D207" t="str">
            <v>změna náplně</v>
          </cell>
          <cell r="E207">
            <v>218300</v>
          </cell>
        </row>
        <row r="208">
          <cell r="C208">
            <v>1301100790</v>
          </cell>
          <cell r="E208">
            <v>218400</v>
          </cell>
        </row>
        <row r="209">
          <cell r="C209">
            <v>1301100190</v>
          </cell>
          <cell r="D209" t="str">
            <v>změna náplně</v>
          </cell>
          <cell r="E209">
            <v>218500</v>
          </cell>
        </row>
        <row r="210">
          <cell r="C210">
            <v>1301105090</v>
          </cell>
          <cell r="E210">
            <v>218600</v>
          </cell>
        </row>
        <row r="211">
          <cell r="C211" t="str">
            <v>zrušen</v>
          </cell>
          <cell r="E211">
            <v>219100</v>
          </cell>
        </row>
        <row r="212">
          <cell r="C212" t="str">
            <v>zrušen</v>
          </cell>
          <cell r="E212">
            <v>219200</v>
          </cell>
        </row>
        <row r="213">
          <cell r="C213" t="str">
            <v>zrušen</v>
          </cell>
          <cell r="E213">
            <v>219300</v>
          </cell>
        </row>
        <row r="214">
          <cell r="C214" t="str">
            <v>zrušen</v>
          </cell>
          <cell r="E214">
            <v>219400</v>
          </cell>
        </row>
        <row r="215">
          <cell r="C215" t="str">
            <v>zrušen</v>
          </cell>
          <cell r="E215">
            <v>219500</v>
          </cell>
        </row>
        <row r="216">
          <cell r="C216" t="str">
            <v>zrušen</v>
          </cell>
          <cell r="E216">
            <v>219700</v>
          </cell>
        </row>
        <row r="217">
          <cell r="C217">
            <v>1104100800</v>
          </cell>
          <cell r="E217">
            <v>221100</v>
          </cell>
        </row>
        <row r="218">
          <cell r="C218">
            <v>1301110100</v>
          </cell>
          <cell r="E218">
            <v>221200</v>
          </cell>
        </row>
        <row r="219">
          <cell r="C219">
            <v>201104000</v>
          </cell>
          <cell r="E219">
            <v>221300</v>
          </cell>
        </row>
        <row r="220">
          <cell r="C220">
            <v>1301103100</v>
          </cell>
          <cell r="E220">
            <v>221400</v>
          </cell>
        </row>
        <row r="221">
          <cell r="C221">
            <v>1301101000</v>
          </cell>
          <cell r="E221">
            <v>222100</v>
          </cell>
        </row>
        <row r="222">
          <cell r="C222">
            <v>1104100900</v>
          </cell>
          <cell r="E222">
            <v>222110</v>
          </cell>
        </row>
        <row r="223">
          <cell r="C223">
            <v>1301101900</v>
          </cell>
          <cell r="E223">
            <v>222199</v>
          </cell>
        </row>
        <row r="224">
          <cell r="C224" t="str">
            <v>zrušen</v>
          </cell>
          <cell r="E224">
            <v>229100</v>
          </cell>
        </row>
        <row r="225">
          <cell r="C225" t="str">
            <v>zrušen</v>
          </cell>
          <cell r="E225">
            <v>229200</v>
          </cell>
        </row>
        <row r="226">
          <cell r="C226">
            <v>1104100990</v>
          </cell>
          <cell r="E226">
            <v>229300</v>
          </cell>
        </row>
        <row r="227">
          <cell r="C227">
            <v>1301101090</v>
          </cell>
          <cell r="E227">
            <v>229400</v>
          </cell>
        </row>
        <row r="228">
          <cell r="C228">
            <v>180001000</v>
          </cell>
          <cell r="E228">
            <v>231100</v>
          </cell>
        </row>
        <row r="229">
          <cell r="C229">
            <v>180002200</v>
          </cell>
          <cell r="E229">
            <v>231105</v>
          </cell>
        </row>
        <row r="230">
          <cell r="C230">
            <v>180002900</v>
          </cell>
          <cell r="E230">
            <v>231200</v>
          </cell>
        </row>
        <row r="231">
          <cell r="C231">
            <v>180000100</v>
          </cell>
          <cell r="E231">
            <v>231300</v>
          </cell>
        </row>
        <row r="232">
          <cell r="C232">
            <v>180000200</v>
          </cell>
          <cell r="E232">
            <v>231301</v>
          </cell>
        </row>
        <row r="233">
          <cell r="C233">
            <v>180000300</v>
          </cell>
          <cell r="E233">
            <v>231302</v>
          </cell>
        </row>
        <row r="234">
          <cell r="C234">
            <v>180000400</v>
          </cell>
          <cell r="E234">
            <v>231303</v>
          </cell>
        </row>
        <row r="235">
          <cell r="C235">
            <v>180000500</v>
          </cell>
          <cell r="E235">
            <v>231304</v>
          </cell>
        </row>
        <row r="236">
          <cell r="C236">
            <v>180001100</v>
          </cell>
          <cell r="E236">
            <v>231510</v>
          </cell>
        </row>
        <row r="237">
          <cell r="C237">
            <v>180001200</v>
          </cell>
          <cell r="E237">
            <v>231530</v>
          </cell>
        </row>
        <row r="238">
          <cell r="C238">
            <v>180001300</v>
          </cell>
          <cell r="E238">
            <v>231540</v>
          </cell>
        </row>
        <row r="239">
          <cell r="C239">
            <v>180001400</v>
          </cell>
          <cell r="E239">
            <v>231560</v>
          </cell>
        </row>
        <row r="240">
          <cell r="C240">
            <v>180001500</v>
          </cell>
          <cell r="E240">
            <v>231580</v>
          </cell>
        </row>
        <row r="241">
          <cell r="C241">
            <v>180001600</v>
          </cell>
          <cell r="E241">
            <v>231630</v>
          </cell>
        </row>
        <row r="242">
          <cell r="C242">
            <v>180001700</v>
          </cell>
          <cell r="E242">
            <v>231650</v>
          </cell>
        </row>
        <row r="243">
          <cell r="C243">
            <v>180001800</v>
          </cell>
          <cell r="E243">
            <v>231670</v>
          </cell>
        </row>
        <row r="244">
          <cell r="C244">
            <v>180001900</v>
          </cell>
          <cell r="E244">
            <v>231680</v>
          </cell>
        </row>
        <row r="245">
          <cell r="C245">
            <v>180002000</v>
          </cell>
          <cell r="E245">
            <v>231780</v>
          </cell>
        </row>
        <row r="246">
          <cell r="C246">
            <v>180002100</v>
          </cell>
          <cell r="E246">
            <v>231790</v>
          </cell>
        </row>
        <row r="247">
          <cell r="C247">
            <v>180100100</v>
          </cell>
          <cell r="E247">
            <v>232100</v>
          </cell>
        </row>
        <row r="248">
          <cell r="C248">
            <v>180100100</v>
          </cell>
          <cell r="E248">
            <v>232300</v>
          </cell>
        </row>
        <row r="249">
          <cell r="C249" t="str">
            <v>zrušen</v>
          </cell>
          <cell r="E249">
            <v>232510</v>
          </cell>
        </row>
        <row r="250">
          <cell r="C250" t="str">
            <v>zrušen</v>
          </cell>
          <cell r="E250">
            <v>232530</v>
          </cell>
        </row>
        <row r="251">
          <cell r="C251" t="str">
            <v>zrušen</v>
          </cell>
          <cell r="E251">
            <v>232540</v>
          </cell>
        </row>
        <row r="252">
          <cell r="C252" t="str">
            <v>zrušen</v>
          </cell>
          <cell r="E252">
            <v>232560</v>
          </cell>
        </row>
        <row r="253">
          <cell r="C253" t="str">
            <v>zrušen</v>
          </cell>
          <cell r="E253">
            <v>232580</v>
          </cell>
        </row>
        <row r="254">
          <cell r="C254">
            <v>180100200</v>
          </cell>
          <cell r="E254">
            <v>232600</v>
          </cell>
        </row>
        <row r="255">
          <cell r="C255">
            <v>180100300</v>
          </cell>
          <cell r="E255">
            <v>232601</v>
          </cell>
        </row>
        <row r="256">
          <cell r="C256" t="str">
            <v>zrušen</v>
          </cell>
          <cell r="E256">
            <v>232630</v>
          </cell>
        </row>
        <row r="257">
          <cell r="C257" t="str">
            <v>zrušen</v>
          </cell>
          <cell r="E257">
            <v>232650</v>
          </cell>
        </row>
        <row r="258">
          <cell r="C258" t="str">
            <v>zrušen</v>
          </cell>
          <cell r="E258">
            <v>232670</v>
          </cell>
        </row>
        <row r="259">
          <cell r="C259" t="str">
            <v>zrušen</v>
          </cell>
          <cell r="E259">
            <v>232680</v>
          </cell>
        </row>
        <row r="260">
          <cell r="C260">
            <v>180100400</v>
          </cell>
          <cell r="E260">
            <v>232700</v>
          </cell>
        </row>
        <row r="261">
          <cell r="C261" t="str">
            <v>zrušen</v>
          </cell>
          <cell r="E261">
            <v>232780</v>
          </cell>
        </row>
        <row r="262">
          <cell r="C262" t="str">
            <v>zrušen</v>
          </cell>
          <cell r="E262">
            <v>232790</v>
          </cell>
        </row>
        <row r="263">
          <cell r="C263">
            <v>180100500</v>
          </cell>
          <cell r="E263">
            <v>232800</v>
          </cell>
        </row>
        <row r="264">
          <cell r="C264">
            <v>900100100</v>
          </cell>
          <cell r="E264">
            <v>234100</v>
          </cell>
        </row>
        <row r="265">
          <cell r="C265">
            <v>900100100</v>
          </cell>
          <cell r="E265">
            <v>234110</v>
          </cell>
        </row>
        <row r="266">
          <cell r="C266">
            <v>900100200</v>
          </cell>
          <cell r="E266">
            <v>234333</v>
          </cell>
        </row>
        <row r="267">
          <cell r="C267">
            <v>900100300</v>
          </cell>
          <cell r="E267">
            <v>234366</v>
          </cell>
        </row>
        <row r="268">
          <cell r="C268">
            <v>900100400</v>
          </cell>
          <cell r="E268">
            <v>234999</v>
          </cell>
        </row>
        <row r="269">
          <cell r="C269">
            <v>100300100</v>
          </cell>
          <cell r="E269">
            <v>235102</v>
          </cell>
        </row>
        <row r="270">
          <cell r="C270">
            <v>100300200</v>
          </cell>
          <cell r="E270">
            <v>235103</v>
          </cell>
        </row>
        <row r="271">
          <cell r="C271">
            <v>100300300</v>
          </cell>
          <cell r="E271">
            <v>235104</v>
          </cell>
        </row>
        <row r="272">
          <cell r="C272">
            <v>100300400</v>
          </cell>
          <cell r="E272">
            <v>235105</v>
          </cell>
        </row>
        <row r="273">
          <cell r="C273">
            <v>100300500</v>
          </cell>
          <cell r="E273">
            <v>235106</v>
          </cell>
        </row>
        <row r="274">
          <cell r="C274">
            <v>100400100</v>
          </cell>
          <cell r="E274">
            <v>235110</v>
          </cell>
        </row>
        <row r="275">
          <cell r="C275">
            <v>100300600</v>
          </cell>
          <cell r="E275">
            <v>235111</v>
          </cell>
        </row>
        <row r="276">
          <cell r="C276">
            <v>100300700</v>
          </cell>
          <cell r="E276">
            <v>235112</v>
          </cell>
        </row>
        <row r="277">
          <cell r="C277">
            <v>100400200</v>
          </cell>
          <cell r="E277">
            <v>235114</v>
          </cell>
        </row>
        <row r="278">
          <cell r="C278">
            <v>100300800</v>
          </cell>
          <cell r="E278">
            <v>235115</v>
          </cell>
        </row>
        <row r="279">
          <cell r="C279">
            <v>100300900</v>
          </cell>
          <cell r="E279">
            <v>235117</v>
          </cell>
        </row>
        <row r="280">
          <cell r="C280">
            <v>100301000</v>
          </cell>
          <cell r="E280">
            <v>235118</v>
          </cell>
        </row>
        <row r="281">
          <cell r="C281">
            <v>100200100</v>
          </cell>
          <cell r="E281">
            <v>235119</v>
          </cell>
        </row>
        <row r="282">
          <cell r="C282">
            <v>100200200</v>
          </cell>
          <cell r="E282">
            <v>235120</v>
          </cell>
        </row>
        <row r="283">
          <cell r="C283">
            <v>100200300</v>
          </cell>
          <cell r="E283">
            <v>235121</v>
          </cell>
        </row>
        <row r="284">
          <cell r="C284">
            <v>100500100</v>
          </cell>
          <cell r="E284">
            <v>235122</v>
          </cell>
        </row>
        <row r="285">
          <cell r="C285">
            <v>100200400</v>
          </cell>
          <cell r="E285">
            <v>235123</v>
          </cell>
        </row>
        <row r="286">
          <cell r="C286" t="str">
            <v>zrušen</v>
          </cell>
          <cell r="E286">
            <v>235124</v>
          </cell>
        </row>
        <row r="287">
          <cell r="C287">
            <v>101100100</v>
          </cell>
          <cell r="E287">
            <v>235125</v>
          </cell>
        </row>
        <row r="288">
          <cell r="C288">
            <v>100600100</v>
          </cell>
          <cell r="E288">
            <v>235127</v>
          </cell>
        </row>
        <row r="289">
          <cell r="C289">
            <v>100700100</v>
          </cell>
          <cell r="E289">
            <v>235128</v>
          </cell>
        </row>
        <row r="290">
          <cell r="C290">
            <v>100400300</v>
          </cell>
          <cell r="E290">
            <v>235129</v>
          </cell>
        </row>
        <row r="291">
          <cell r="C291">
            <v>100301100</v>
          </cell>
          <cell r="E291">
            <v>235132</v>
          </cell>
        </row>
        <row r="292">
          <cell r="C292">
            <v>100301200</v>
          </cell>
          <cell r="E292">
            <v>235134</v>
          </cell>
        </row>
        <row r="293">
          <cell r="C293">
            <v>100301300</v>
          </cell>
          <cell r="E293">
            <v>235138</v>
          </cell>
        </row>
        <row r="294">
          <cell r="C294">
            <v>100200500</v>
          </cell>
          <cell r="E294">
            <v>235140</v>
          </cell>
        </row>
        <row r="295">
          <cell r="C295">
            <v>100200600</v>
          </cell>
          <cell r="E295">
            <v>235141</v>
          </cell>
        </row>
        <row r="296">
          <cell r="C296">
            <v>100200700</v>
          </cell>
          <cell r="E296">
            <v>235142</v>
          </cell>
        </row>
        <row r="297">
          <cell r="C297">
            <v>100200800</v>
          </cell>
          <cell r="E297">
            <v>235143</v>
          </cell>
        </row>
        <row r="298">
          <cell r="C298">
            <v>100200900</v>
          </cell>
          <cell r="E298">
            <v>235144</v>
          </cell>
        </row>
        <row r="299">
          <cell r="C299">
            <v>100201000</v>
          </cell>
          <cell r="E299">
            <v>235145</v>
          </cell>
        </row>
        <row r="300">
          <cell r="C300">
            <v>100201100</v>
          </cell>
          <cell r="E300">
            <v>235146</v>
          </cell>
        </row>
        <row r="301">
          <cell r="C301">
            <v>100201200</v>
          </cell>
          <cell r="E301">
            <v>235147</v>
          </cell>
        </row>
        <row r="302">
          <cell r="C302">
            <v>100201300</v>
          </cell>
          <cell r="E302">
            <v>235151</v>
          </cell>
        </row>
        <row r="303">
          <cell r="C303">
            <v>100201400</v>
          </cell>
          <cell r="E303">
            <v>235152</v>
          </cell>
        </row>
        <row r="304">
          <cell r="C304">
            <v>100201500</v>
          </cell>
          <cell r="E304">
            <v>235153</v>
          </cell>
        </row>
        <row r="305">
          <cell r="C305">
            <v>100201600</v>
          </cell>
          <cell r="E305">
            <v>235155</v>
          </cell>
        </row>
        <row r="306">
          <cell r="C306">
            <v>100201700</v>
          </cell>
          <cell r="E306">
            <v>235156</v>
          </cell>
        </row>
        <row r="307">
          <cell r="C307">
            <v>100201800</v>
          </cell>
          <cell r="E307">
            <v>235160</v>
          </cell>
        </row>
        <row r="308">
          <cell r="C308">
            <v>100201900</v>
          </cell>
          <cell r="E308">
            <v>235161</v>
          </cell>
        </row>
        <row r="309">
          <cell r="C309">
            <v>100202000</v>
          </cell>
          <cell r="E309">
            <v>235162</v>
          </cell>
        </row>
        <row r="310">
          <cell r="C310">
            <v>100202100</v>
          </cell>
          <cell r="E310">
            <v>235163</v>
          </cell>
        </row>
        <row r="311">
          <cell r="C311">
            <v>100202200</v>
          </cell>
          <cell r="E311">
            <v>235165</v>
          </cell>
        </row>
        <row r="312">
          <cell r="C312">
            <v>100202300</v>
          </cell>
          <cell r="E312">
            <v>235166</v>
          </cell>
        </row>
        <row r="313">
          <cell r="C313">
            <v>100202400</v>
          </cell>
          <cell r="E313">
            <v>235170</v>
          </cell>
        </row>
        <row r="314">
          <cell r="C314">
            <v>100202500</v>
          </cell>
          <cell r="E314">
            <v>235171</v>
          </cell>
        </row>
        <row r="315">
          <cell r="C315">
            <v>100202600</v>
          </cell>
          <cell r="E315">
            <v>235172</v>
          </cell>
        </row>
        <row r="316">
          <cell r="C316">
            <v>100202700</v>
          </cell>
          <cell r="E316">
            <v>235173</v>
          </cell>
        </row>
        <row r="317">
          <cell r="C317">
            <v>100202800</v>
          </cell>
          <cell r="E317">
            <v>235174</v>
          </cell>
        </row>
        <row r="318">
          <cell r="C318">
            <v>100202900</v>
          </cell>
          <cell r="E318">
            <v>235175</v>
          </cell>
        </row>
        <row r="319">
          <cell r="C319">
            <v>100203000</v>
          </cell>
          <cell r="E319">
            <v>235176</v>
          </cell>
        </row>
        <row r="320">
          <cell r="C320">
            <v>100203100</v>
          </cell>
          <cell r="E320">
            <v>235177</v>
          </cell>
        </row>
        <row r="321">
          <cell r="C321">
            <v>100203200</v>
          </cell>
          <cell r="E321">
            <v>235178</v>
          </cell>
        </row>
        <row r="322">
          <cell r="C322">
            <v>100203300</v>
          </cell>
          <cell r="E322">
            <v>235179</v>
          </cell>
        </row>
        <row r="323">
          <cell r="C323">
            <v>100203400</v>
          </cell>
          <cell r="E323">
            <v>235180</v>
          </cell>
        </row>
        <row r="324">
          <cell r="C324">
            <v>100203500</v>
          </cell>
          <cell r="E324">
            <v>235181</v>
          </cell>
        </row>
        <row r="325">
          <cell r="C325">
            <v>100203600</v>
          </cell>
          <cell r="E325">
            <v>235182</v>
          </cell>
        </row>
        <row r="326">
          <cell r="C326">
            <v>100203700</v>
          </cell>
          <cell r="E326">
            <v>235183</v>
          </cell>
        </row>
        <row r="327">
          <cell r="C327">
            <v>100203800</v>
          </cell>
          <cell r="E327">
            <v>235184</v>
          </cell>
        </row>
        <row r="328">
          <cell r="C328">
            <v>100203900</v>
          </cell>
          <cell r="E328">
            <v>235185</v>
          </cell>
        </row>
        <row r="329">
          <cell r="C329">
            <v>100204000</v>
          </cell>
          <cell r="E329">
            <v>235186</v>
          </cell>
        </row>
        <row r="330">
          <cell r="C330">
            <v>100204100</v>
          </cell>
          <cell r="E330">
            <v>235187</v>
          </cell>
        </row>
        <row r="331">
          <cell r="C331">
            <v>100204200</v>
          </cell>
          <cell r="E331">
            <v>235188</v>
          </cell>
        </row>
        <row r="332">
          <cell r="C332">
            <v>100800100</v>
          </cell>
          <cell r="E332">
            <v>235200</v>
          </cell>
        </row>
        <row r="333">
          <cell r="C333">
            <v>100800200</v>
          </cell>
          <cell r="E333">
            <v>235217</v>
          </cell>
        </row>
        <row r="334">
          <cell r="C334">
            <v>100800300</v>
          </cell>
          <cell r="E334">
            <v>235218</v>
          </cell>
        </row>
        <row r="335">
          <cell r="C335">
            <v>100800400</v>
          </cell>
          <cell r="E335">
            <v>235219</v>
          </cell>
        </row>
        <row r="336">
          <cell r="C336">
            <v>100800500</v>
          </cell>
          <cell r="E336">
            <v>235220</v>
          </cell>
        </row>
        <row r="337">
          <cell r="C337">
            <v>100400400</v>
          </cell>
          <cell r="E337">
            <v>235226</v>
          </cell>
        </row>
        <row r="338">
          <cell r="C338">
            <v>100400500</v>
          </cell>
          <cell r="E338">
            <v>235227</v>
          </cell>
        </row>
        <row r="339">
          <cell r="C339">
            <v>100400600</v>
          </cell>
          <cell r="E339">
            <v>235228</v>
          </cell>
        </row>
        <row r="340">
          <cell r="C340">
            <v>100400700</v>
          </cell>
          <cell r="E340">
            <v>235229</v>
          </cell>
        </row>
        <row r="341">
          <cell r="C341" t="str">
            <v>zrušen</v>
          </cell>
          <cell r="E341">
            <v>235230</v>
          </cell>
        </row>
        <row r="342">
          <cell r="C342">
            <v>100800600</v>
          </cell>
          <cell r="E342">
            <v>235231</v>
          </cell>
        </row>
        <row r="343">
          <cell r="C343">
            <v>100800700</v>
          </cell>
          <cell r="E343">
            <v>235232</v>
          </cell>
        </row>
        <row r="344">
          <cell r="C344">
            <v>100800800</v>
          </cell>
          <cell r="E344">
            <v>235233</v>
          </cell>
        </row>
        <row r="345">
          <cell r="C345">
            <v>100400800</v>
          </cell>
          <cell r="E345">
            <v>235234</v>
          </cell>
        </row>
        <row r="346">
          <cell r="C346">
            <v>100400900</v>
          </cell>
          <cell r="E346">
            <v>235235</v>
          </cell>
        </row>
        <row r="347">
          <cell r="C347">
            <v>100401000</v>
          </cell>
          <cell r="E347">
            <v>235236</v>
          </cell>
        </row>
        <row r="348">
          <cell r="C348">
            <v>100301400</v>
          </cell>
          <cell r="E348">
            <v>235237</v>
          </cell>
        </row>
        <row r="349">
          <cell r="C349">
            <v>100401100</v>
          </cell>
          <cell r="E349">
            <v>235238</v>
          </cell>
        </row>
        <row r="350">
          <cell r="C350">
            <v>100600200</v>
          </cell>
          <cell r="E350">
            <v>235302</v>
          </cell>
        </row>
        <row r="351">
          <cell r="C351">
            <v>100600300</v>
          </cell>
          <cell r="E351">
            <v>235304</v>
          </cell>
        </row>
        <row r="352">
          <cell r="C352">
            <v>100600400</v>
          </cell>
          <cell r="E352">
            <v>235305</v>
          </cell>
        </row>
        <row r="353">
          <cell r="C353" t="str">
            <v>zrušen</v>
          </cell>
          <cell r="E353">
            <v>235310</v>
          </cell>
        </row>
        <row r="354">
          <cell r="C354">
            <v>100401200</v>
          </cell>
          <cell r="E354">
            <v>235311</v>
          </cell>
        </row>
        <row r="355">
          <cell r="C355">
            <v>100204300</v>
          </cell>
          <cell r="E355">
            <v>235400</v>
          </cell>
        </row>
        <row r="356">
          <cell r="C356">
            <v>100204400</v>
          </cell>
          <cell r="E356">
            <v>235455</v>
          </cell>
        </row>
        <row r="357">
          <cell r="C357">
            <v>100204500</v>
          </cell>
          <cell r="E357">
            <v>235456</v>
          </cell>
        </row>
        <row r="358">
          <cell r="C358">
            <v>100204600</v>
          </cell>
          <cell r="E358">
            <v>235457</v>
          </cell>
        </row>
        <row r="359">
          <cell r="C359">
            <v>100204700</v>
          </cell>
          <cell r="E359">
            <v>235458</v>
          </cell>
        </row>
        <row r="360">
          <cell r="C360">
            <v>100900100</v>
          </cell>
          <cell r="E360">
            <v>235500</v>
          </cell>
        </row>
        <row r="361">
          <cell r="C361" t="str">
            <v>zrušen</v>
          </cell>
          <cell r="E361">
            <v>235510</v>
          </cell>
        </row>
        <row r="362">
          <cell r="C362">
            <v>101000100</v>
          </cell>
          <cell r="E362">
            <v>235511</v>
          </cell>
        </row>
        <row r="363">
          <cell r="C363">
            <v>100600500</v>
          </cell>
          <cell r="E363">
            <v>235520</v>
          </cell>
        </row>
        <row r="364">
          <cell r="C364">
            <v>100600600</v>
          </cell>
          <cell r="E364">
            <v>235521</v>
          </cell>
        </row>
        <row r="365">
          <cell r="C365">
            <v>100301500</v>
          </cell>
          <cell r="E365">
            <v>235530</v>
          </cell>
        </row>
        <row r="366">
          <cell r="C366" t="str">
            <v>zrušen</v>
          </cell>
          <cell r="E366">
            <v>235531</v>
          </cell>
        </row>
        <row r="367">
          <cell r="C367">
            <v>100401300</v>
          </cell>
          <cell r="E367">
            <v>235540</v>
          </cell>
        </row>
        <row r="368">
          <cell r="C368" t="str">
            <v>zrušen</v>
          </cell>
          <cell r="E368">
            <v>235541</v>
          </cell>
        </row>
        <row r="369">
          <cell r="C369" t="str">
            <v>zrušen</v>
          </cell>
          <cell r="E369">
            <v>235542</v>
          </cell>
        </row>
        <row r="370">
          <cell r="C370" t="str">
            <v>zrušen</v>
          </cell>
          <cell r="E370">
            <v>235543</v>
          </cell>
        </row>
        <row r="371">
          <cell r="C371" t="str">
            <v>zrušen</v>
          </cell>
          <cell r="E371">
            <v>235544</v>
          </cell>
        </row>
        <row r="372">
          <cell r="C372">
            <v>100204800</v>
          </cell>
          <cell r="E372">
            <v>235550</v>
          </cell>
        </row>
        <row r="373">
          <cell r="C373">
            <v>100205000</v>
          </cell>
          <cell r="E373">
            <v>235551</v>
          </cell>
        </row>
        <row r="374">
          <cell r="C374">
            <v>100205300</v>
          </cell>
          <cell r="E374">
            <v>235552</v>
          </cell>
        </row>
        <row r="375">
          <cell r="C375">
            <v>100205400</v>
          </cell>
          <cell r="E375">
            <v>235553</v>
          </cell>
        </row>
        <row r="376">
          <cell r="C376">
            <v>100205500</v>
          </cell>
          <cell r="E376">
            <v>235554</v>
          </cell>
        </row>
        <row r="377">
          <cell r="C377">
            <v>100205600</v>
          </cell>
          <cell r="E377">
            <v>235555</v>
          </cell>
        </row>
        <row r="378">
          <cell r="C378">
            <v>100205700</v>
          </cell>
          <cell r="E378">
            <v>235556</v>
          </cell>
        </row>
        <row r="379">
          <cell r="C379">
            <v>100205800</v>
          </cell>
          <cell r="E379">
            <v>235557</v>
          </cell>
        </row>
        <row r="380">
          <cell r="C380">
            <v>100205900</v>
          </cell>
          <cell r="E380">
            <v>235558</v>
          </cell>
        </row>
        <row r="381">
          <cell r="C381">
            <v>100206000</v>
          </cell>
          <cell r="E381">
            <v>235559</v>
          </cell>
        </row>
        <row r="382">
          <cell r="C382">
            <v>100206100</v>
          </cell>
          <cell r="E382">
            <v>235560</v>
          </cell>
        </row>
        <row r="383">
          <cell r="C383">
            <v>100206200</v>
          </cell>
          <cell r="E383">
            <v>235561</v>
          </cell>
        </row>
        <row r="384">
          <cell r="C384">
            <v>100206300</v>
          </cell>
          <cell r="E384">
            <v>235562</v>
          </cell>
        </row>
        <row r="385">
          <cell r="C385">
            <v>100206400</v>
          </cell>
          <cell r="E385">
            <v>235563</v>
          </cell>
        </row>
        <row r="386">
          <cell r="C386">
            <v>100206500</v>
          </cell>
          <cell r="E386">
            <v>235564</v>
          </cell>
        </row>
        <row r="387">
          <cell r="C387">
            <v>100700200</v>
          </cell>
          <cell r="E387">
            <v>235600</v>
          </cell>
        </row>
        <row r="388">
          <cell r="C388">
            <v>100700300</v>
          </cell>
          <cell r="E388">
            <v>235601</v>
          </cell>
        </row>
        <row r="389">
          <cell r="C389">
            <v>100700400</v>
          </cell>
          <cell r="E389">
            <v>235602</v>
          </cell>
        </row>
        <row r="390">
          <cell r="C390">
            <v>100700500</v>
          </cell>
          <cell r="E390">
            <v>235603</v>
          </cell>
        </row>
        <row r="391">
          <cell r="C391">
            <v>100700600</v>
          </cell>
          <cell r="E391">
            <v>235604</v>
          </cell>
        </row>
        <row r="392">
          <cell r="C392">
            <v>100700700</v>
          </cell>
          <cell r="E392">
            <v>235605</v>
          </cell>
        </row>
        <row r="393">
          <cell r="C393">
            <v>100700800</v>
          </cell>
          <cell r="E393">
            <v>235606</v>
          </cell>
        </row>
        <row r="394">
          <cell r="C394">
            <v>100700900</v>
          </cell>
          <cell r="E394">
            <v>235607</v>
          </cell>
        </row>
        <row r="395">
          <cell r="C395">
            <v>100701000</v>
          </cell>
          <cell r="E395">
            <v>235608</v>
          </cell>
        </row>
        <row r="396">
          <cell r="C396">
            <v>100701100</v>
          </cell>
          <cell r="E396">
            <v>235609</v>
          </cell>
        </row>
        <row r="397">
          <cell r="C397">
            <v>100701200</v>
          </cell>
          <cell r="E397">
            <v>235610</v>
          </cell>
        </row>
        <row r="398">
          <cell r="C398">
            <v>100701300</v>
          </cell>
          <cell r="E398">
            <v>235611</v>
          </cell>
        </row>
        <row r="399">
          <cell r="C399">
            <v>100701400</v>
          </cell>
          <cell r="E399">
            <v>235612</v>
          </cell>
        </row>
        <row r="400">
          <cell r="C400">
            <v>100701500</v>
          </cell>
          <cell r="E400">
            <v>235613</v>
          </cell>
        </row>
        <row r="401">
          <cell r="C401">
            <v>100701600</v>
          </cell>
          <cell r="E401">
            <v>235614</v>
          </cell>
        </row>
        <row r="402">
          <cell r="C402">
            <v>100701700</v>
          </cell>
          <cell r="E402">
            <v>235615</v>
          </cell>
        </row>
        <row r="403">
          <cell r="C403">
            <v>100800900</v>
          </cell>
          <cell r="E403">
            <v>235650</v>
          </cell>
        </row>
        <row r="404">
          <cell r="C404">
            <v>100801000</v>
          </cell>
          <cell r="E404">
            <v>235651</v>
          </cell>
        </row>
        <row r="405">
          <cell r="C405">
            <v>100801100</v>
          </cell>
          <cell r="E405">
            <v>235652</v>
          </cell>
        </row>
        <row r="406">
          <cell r="C406">
            <v>100801200</v>
          </cell>
          <cell r="E406">
            <v>235653</v>
          </cell>
        </row>
        <row r="407">
          <cell r="C407">
            <v>100801300</v>
          </cell>
          <cell r="E407">
            <v>235654</v>
          </cell>
        </row>
        <row r="408">
          <cell r="C408">
            <v>100801400</v>
          </cell>
          <cell r="E408">
            <v>235655</v>
          </cell>
        </row>
        <row r="409">
          <cell r="C409">
            <v>100801500</v>
          </cell>
          <cell r="E409">
            <v>235656</v>
          </cell>
        </row>
        <row r="410">
          <cell r="C410">
            <v>100801600</v>
          </cell>
          <cell r="E410">
            <v>235657</v>
          </cell>
        </row>
        <row r="411">
          <cell r="C411">
            <v>100801700</v>
          </cell>
          <cell r="E411">
            <v>235658</v>
          </cell>
        </row>
        <row r="412">
          <cell r="C412">
            <v>100801800</v>
          </cell>
          <cell r="E412">
            <v>235659</v>
          </cell>
        </row>
        <row r="413">
          <cell r="C413">
            <v>100801900</v>
          </cell>
          <cell r="E413">
            <v>235660</v>
          </cell>
        </row>
        <row r="414">
          <cell r="C414">
            <v>100802000</v>
          </cell>
          <cell r="E414">
            <v>235661</v>
          </cell>
        </row>
        <row r="415">
          <cell r="C415">
            <v>100802100</v>
          </cell>
          <cell r="E415">
            <v>235662</v>
          </cell>
        </row>
        <row r="416">
          <cell r="C416">
            <v>100802200</v>
          </cell>
          <cell r="E416">
            <v>235663</v>
          </cell>
        </row>
        <row r="417">
          <cell r="C417">
            <v>100802300</v>
          </cell>
          <cell r="E417">
            <v>235664</v>
          </cell>
        </row>
        <row r="418">
          <cell r="C418">
            <v>100802400</v>
          </cell>
          <cell r="E418">
            <v>235665</v>
          </cell>
        </row>
        <row r="419">
          <cell r="C419">
            <v>100802500</v>
          </cell>
          <cell r="E419">
            <v>235666</v>
          </cell>
        </row>
        <row r="420">
          <cell r="C420">
            <v>100802600</v>
          </cell>
          <cell r="E420">
            <v>235667</v>
          </cell>
        </row>
        <row r="421">
          <cell r="C421">
            <v>100802700</v>
          </cell>
          <cell r="E421">
            <v>235668</v>
          </cell>
        </row>
        <row r="422">
          <cell r="C422">
            <v>100802800</v>
          </cell>
          <cell r="E422">
            <v>235669</v>
          </cell>
        </row>
        <row r="423">
          <cell r="C423">
            <v>100802900</v>
          </cell>
          <cell r="E423">
            <v>235670</v>
          </cell>
        </row>
        <row r="424">
          <cell r="C424">
            <v>100803000</v>
          </cell>
          <cell r="E424">
            <v>235671</v>
          </cell>
        </row>
        <row r="425">
          <cell r="C425" t="str">
            <v>zrušen</v>
          </cell>
          <cell r="E425">
            <v>235672</v>
          </cell>
        </row>
        <row r="426">
          <cell r="C426" t="str">
            <v>zrušen</v>
          </cell>
          <cell r="E426">
            <v>235673</v>
          </cell>
        </row>
        <row r="427">
          <cell r="C427">
            <v>100803100</v>
          </cell>
          <cell r="E427">
            <v>235674</v>
          </cell>
        </row>
        <row r="428">
          <cell r="C428">
            <v>100803200</v>
          </cell>
          <cell r="E428">
            <v>235675</v>
          </cell>
        </row>
        <row r="429">
          <cell r="C429">
            <v>100803300</v>
          </cell>
          <cell r="E429">
            <v>235676</v>
          </cell>
        </row>
        <row r="430">
          <cell r="C430">
            <v>100803400</v>
          </cell>
          <cell r="E430">
            <v>235677</v>
          </cell>
        </row>
        <row r="431">
          <cell r="C431">
            <v>100803500</v>
          </cell>
          <cell r="E431">
            <v>235678</v>
          </cell>
        </row>
        <row r="432">
          <cell r="C432" t="str">
            <v>zrušen</v>
          </cell>
          <cell r="E432">
            <v>235950</v>
          </cell>
        </row>
        <row r="433">
          <cell r="C433">
            <v>900101003</v>
          </cell>
          <cell r="E433">
            <v>235990</v>
          </cell>
        </row>
        <row r="434">
          <cell r="C434">
            <v>900101002</v>
          </cell>
          <cell r="E434">
            <v>235995</v>
          </cell>
        </row>
        <row r="435">
          <cell r="C435">
            <v>1302100100</v>
          </cell>
          <cell r="E435">
            <v>237100</v>
          </cell>
        </row>
        <row r="436">
          <cell r="C436">
            <v>180100390</v>
          </cell>
          <cell r="E436">
            <v>239100</v>
          </cell>
        </row>
        <row r="437">
          <cell r="C437" t="str">
            <v>zrušen</v>
          </cell>
          <cell r="E437">
            <v>251200</v>
          </cell>
        </row>
        <row r="438">
          <cell r="C438">
            <v>1301200300</v>
          </cell>
          <cell r="E438">
            <v>251300</v>
          </cell>
        </row>
        <row r="439">
          <cell r="C439">
            <v>1301200200</v>
          </cell>
          <cell r="E439">
            <v>251400</v>
          </cell>
        </row>
        <row r="440">
          <cell r="C440">
            <v>1301200100</v>
          </cell>
          <cell r="E440">
            <v>251600</v>
          </cell>
        </row>
        <row r="441">
          <cell r="C441">
            <v>1301200400</v>
          </cell>
          <cell r="E441">
            <v>251700</v>
          </cell>
        </row>
        <row r="442">
          <cell r="C442">
            <v>1301200500</v>
          </cell>
          <cell r="E442">
            <v>251800</v>
          </cell>
        </row>
        <row r="443">
          <cell r="C443" t="str">
            <v>zrušen</v>
          </cell>
          <cell r="E443">
            <v>252100</v>
          </cell>
        </row>
        <row r="444">
          <cell r="C444" t="str">
            <v>zrušen</v>
          </cell>
          <cell r="E444">
            <v>259100</v>
          </cell>
        </row>
        <row r="445">
          <cell r="C445" t="str">
            <v>zrušen</v>
          </cell>
          <cell r="E445">
            <v>259200</v>
          </cell>
        </row>
        <row r="446">
          <cell r="C446">
            <v>1201100500</v>
          </cell>
          <cell r="E446">
            <v>301060</v>
          </cell>
        </row>
        <row r="447">
          <cell r="C447">
            <v>1201100500</v>
          </cell>
          <cell r="E447">
            <v>301070</v>
          </cell>
        </row>
        <row r="448">
          <cell r="C448">
            <v>1201100200</v>
          </cell>
          <cell r="E448">
            <v>301200</v>
          </cell>
        </row>
        <row r="449">
          <cell r="C449">
            <v>1201100200</v>
          </cell>
          <cell r="E449">
            <v>301201</v>
          </cell>
        </row>
        <row r="450">
          <cell r="C450">
            <v>1201100700</v>
          </cell>
          <cell r="E450">
            <v>301203</v>
          </cell>
        </row>
        <row r="451">
          <cell r="C451">
            <v>1201100700</v>
          </cell>
          <cell r="E451">
            <v>301204</v>
          </cell>
        </row>
        <row r="452">
          <cell r="C452" t="str">
            <v>zrušen</v>
          </cell>
          <cell r="E452">
            <v>301205</v>
          </cell>
        </row>
        <row r="453">
          <cell r="C453">
            <v>1201100200</v>
          </cell>
          <cell r="E453">
            <v>301210</v>
          </cell>
        </row>
        <row r="454">
          <cell r="C454">
            <v>1201100200</v>
          </cell>
          <cell r="E454">
            <v>301211</v>
          </cell>
        </row>
        <row r="455">
          <cell r="C455">
            <v>1201100200</v>
          </cell>
          <cell r="E455">
            <v>301300</v>
          </cell>
        </row>
        <row r="456">
          <cell r="C456">
            <v>1201100200</v>
          </cell>
          <cell r="E456">
            <v>301301</v>
          </cell>
        </row>
        <row r="457">
          <cell r="C457">
            <v>1201100200</v>
          </cell>
          <cell r="E457">
            <v>301310</v>
          </cell>
        </row>
        <row r="458">
          <cell r="C458">
            <v>1201100200</v>
          </cell>
          <cell r="E458">
            <v>301311</v>
          </cell>
        </row>
        <row r="459">
          <cell r="C459">
            <v>1201100200</v>
          </cell>
          <cell r="E459">
            <v>301320</v>
          </cell>
        </row>
        <row r="460">
          <cell r="C460">
            <v>1201100200</v>
          </cell>
          <cell r="E460">
            <v>301321</v>
          </cell>
        </row>
        <row r="461">
          <cell r="C461">
            <v>1201100400</v>
          </cell>
          <cell r="E461">
            <v>301330</v>
          </cell>
        </row>
        <row r="462">
          <cell r="C462">
            <v>1201100400</v>
          </cell>
          <cell r="E462">
            <v>301331</v>
          </cell>
        </row>
        <row r="463">
          <cell r="C463">
            <v>1201100200</v>
          </cell>
          <cell r="E463">
            <v>301400</v>
          </cell>
        </row>
        <row r="464">
          <cell r="C464">
            <v>1201100200</v>
          </cell>
          <cell r="E464">
            <v>301401</v>
          </cell>
        </row>
        <row r="465">
          <cell r="C465">
            <v>1201100200</v>
          </cell>
          <cell r="E465">
            <v>301500</v>
          </cell>
        </row>
        <row r="466">
          <cell r="C466">
            <v>1201100200</v>
          </cell>
          <cell r="E466">
            <v>301501</v>
          </cell>
        </row>
        <row r="467">
          <cell r="C467">
            <v>1201100200</v>
          </cell>
          <cell r="E467">
            <v>301600</v>
          </cell>
        </row>
        <row r="468">
          <cell r="C468">
            <v>1201100200</v>
          </cell>
          <cell r="E468">
            <v>301601</v>
          </cell>
        </row>
        <row r="469">
          <cell r="C469">
            <v>1201100200</v>
          </cell>
          <cell r="E469">
            <v>301650</v>
          </cell>
        </row>
        <row r="470">
          <cell r="C470">
            <v>1201100200</v>
          </cell>
          <cell r="E470">
            <v>301651</v>
          </cell>
        </row>
        <row r="471">
          <cell r="C471">
            <v>1201102000</v>
          </cell>
          <cell r="E471">
            <v>301690</v>
          </cell>
        </row>
        <row r="472">
          <cell r="C472" t="str">
            <v>zrušen</v>
          </cell>
          <cell r="E472">
            <v>301691</v>
          </cell>
        </row>
        <row r="473">
          <cell r="C473" t="str">
            <v>zrušen</v>
          </cell>
          <cell r="E473">
            <v>301695</v>
          </cell>
        </row>
        <row r="474">
          <cell r="C474">
            <v>1201100200</v>
          </cell>
          <cell r="E474">
            <v>301700</v>
          </cell>
        </row>
        <row r="475">
          <cell r="C475" t="str">
            <v>zrušen</v>
          </cell>
          <cell r="E475">
            <v>301750</v>
          </cell>
        </row>
        <row r="476">
          <cell r="C476">
            <v>1201100200</v>
          </cell>
          <cell r="E476">
            <v>301751</v>
          </cell>
        </row>
        <row r="477">
          <cell r="C477" t="str">
            <v>zrušen</v>
          </cell>
          <cell r="E477">
            <v>301755</v>
          </cell>
        </row>
        <row r="478">
          <cell r="C478">
            <v>1201102100</v>
          </cell>
          <cell r="E478">
            <v>301800</v>
          </cell>
        </row>
        <row r="479">
          <cell r="C479">
            <v>1201101000</v>
          </cell>
          <cell r="E479">
            <v>301900</v>
          </cell>
        </row>
        <row r="480">
          <cell r="C480">
            <v>1201101000</v>
          </cell>
          <cell r="E480">
            <v>301933</v>
          </cell>
        </row>
        <row r="481">
          <cell r="C481">
            <v>1201101000</v>
          </cell>
          <cell r="E481">
            <v>301934</v>
          </cell>
        </row>
        <row r="482">
          <cell r="C482">
            <v>1201100200</v>
          </cell>
          <cell r="E482">
            <v>301935</v>
          </cell>
        </row>
        <row r="483">
          <cell r="C483">
            <v>1202100100</v>
          </cell>
          <cell r="E483">
            <v>302100</v>
          </cell>
        </row>
        <row r="484">
          <cell r="C484">
            <v>1202100100</v>
          </cell>
          <cell r="E484">
            <v>302200</v>
          </cell>
        </row>
        <row r="485">
          <cell r="C485">
            <v>1202100700</v>
          </cell>
          <cell r="E485">
            <v>302800</v>
          </cell>
        </row>
        <row r="486">
          <cell r="C486" t="str">
            <v>zrušen</v>
          </cell>
          <cell r="E486">
            <v>302801</v>
          </cell>
        </row>
        <row r="487">
          <cell r="C487">
            <v>1204300200</v>
          </cell>
          <cell r="E487">
            <v>303100</v>
          </cell>
        </row>
        <row r="488">
          <cell r="C488">
            <v>1204300300</v>
          </cell>
          <cell r="E488">
            <v>303101</v>
          </cell>
        </row>
        <row r="489">
          <cell r="C489">
            <v>1204300400</v>
          </cell>
          <cell r="E489">
            <v>303199</v>
          </cell>
        </row>
        <row r="490">
          <cell r="C490">
            <v>1204300500</v>
          </cell>
          <cell r="E490">
            <v>303300</v>
          </cell>
        </row>
        <row r="491">
          <cell r="C491">
            <v>1204300600</v>
          </cell>
          <cell r="E491">
            <v>303400</v>
          </cell>
        </row>
        <row r="492">
          <cell r="C492">
            <v>1204300800</v>
          </cell>
          <cell r="E492">
            <v>303800</v>
          </cell>
        </row>
        <row r="493">
          <cell r="C493" t="str">
            <v>zrušen</v>
          </cell>
          <cell r="E493">
            <v>303801</v>
          </cell>
        </row>
        <row r="494">
          <cell r="C494">
            <v>1211000100</v>
          </cell>
          <cell r="D494" t="str">
            <v>souhlas?</v>
          </cell>
          <cell r="E494">
            <v>308100</v>
          </cell>
        </row>
        <row r="495">
          <cell r="C495" t="str">
            <v>zrušen</v>
          </cell>
          <cell r="E495">
            <v>308102</v>
          </cell>
        </row>
        <row r="496">
          <cell r="C496">
            <v>1203100200</v>
          </cell>
          <cell r="E496">
            <v>308116</v>
          </cell>
        </row>
        <row r="497">
          <cell r="C497">
            <v>1203100300</v>
          </cell>
          <cell r="E497">
            <v>308117</v>
          </cell>
        </row>
        <row r="498">
          <cell r="C498">
            <v>1203100400</v>
          </cell>
          <cell r="E498">
            <v>308118</v>
          </cell>
        </row>
        <row r="499">
          <cell r="C499">
            <v>1203100500</v>
          </cell>
          <cell r="E499">
            <v>308119</v>
          </cell>
        </row>
        <row r="500">
          <cell r="C500">
            <v>1203100100</v>
          </cell>
          <cell r="E500">
            <v>308200</v>
          </cell>
        </row>
        <row r="501">
          <cell r="C501">
            <v>1203100100</v>
          </cell>
          <cell r="E501">
            <v>308220</v>
          </cell>
        </row>
        <row r="502">
          <cell r="C502">
            <v>1201103000</v>
          </cell>
          <cell r="E502">
            <v>308300</v>
          </cell>
        </row>
        <row r="503">
          <cell r="C503">
            <v>1201103100</v>
          </cell>
          <cell r="E503">
            <v>308301</v>
          </cell>
        </row>
        <row r="504">
          <cell r="C504">
            <v>1201104100</v>
          </cell>
          <cell r="E504">
            <v>308304</v>
          </cell>
        </row>
        <row r="505">
          <cell r="C505">
            <v>1201104000</v>
          </cell>
          <cell r="E505">
            <v>308400</v>
          </cell>
        </row>
        <row r="506">
          <cell r="C506" t="str">
            <v>zrušen</v>
          </cell>
          <cell r="E506">
            <v>308500</v>
          </cell>
        </row>
        <row r="507">
          <cell r="C507" t="str">
            <v>zrušen</v>
          </cell>
          <cell r="E507">
            <v>308501</v>
          </cell>
        </row>
        <row r="508">
          <cell r="C508">
            <v>1203101000</v>
          </cell>
          <cell r="E508">
            <v>308600</v>
          </cell>
        </row>
        <row r="509">
          <cell r="C509">
            <v>1211000100</v>
          </cell>
          <cell r="E509">
            <v>308800</v>
          </cell>
        </row>
        <row r="510">
          <cell r="C510">
            <v>1211000200</v>
          </cell>
          <cell r="E510">
            <v>308801</v>
          </cell>
        </row>
        <row r="511">
          <cell r="C511">
            <v>1211000300</v>
          </cell>
          <cell r="E511">
            <v>308850</v>
          </cell>
        </row>
        <row r="512">
          <cell r="C512">
            <v>1211000400</v>
          </cell>
          <cell r="E512">
            <v>308851</v>
          </cell>
        </row>
        <row r="513">
          <cell r="C513">
            <v>1201100290</v>
          </cell>
          <cell r="D513" t="str">
            <v>změna náplně</v>
          </cell>
          <cell r="E513">
            <v>309100</v>
          </cell>
        </row>
        <row r="514">
          <cell r="C514">
            <v>1201100290</v>
          </cell>
          <cell r="E514">
            <v>309200</v>
          </cell>
        </row>
        <row r="515">
          <cell r="C515">
            <v>1201100590</v>
          </cell>
          <cell r="D515" t="str">
            <v>změna náplně</v>
          </cell>
          <cell r="E515">
            <v>309300</v>
          </cell>
        </row>
        <row r="516">
          <cell r="C516">
            <v>1201100590</v>
          </cell>
          <cell r="E516">
            <v>309301</v>
          </cell>
        </row>
        <row r="517">
          <cell r="C517">
            <v>1204300690</v>
          </cell>
          <cell r="E517">
            <v>309303</v>
          </cell>
        </row>
        <row r="518">
          <cell r="C518">
            <v>1202100190</v>
          </cell>
          <cell r="D518" t="str">
            <v>změna náplně</v>
          </cell>
          <cell r="E518">
            <v>309400</v>
          </cell>
        </row>
        <row r="519">
          <cell r="C519">
            <v>1202100190</v>
          </cell>
          <cell r="E519">
            <v>309401</v>
          </cell>
        </row>
        <row r="520">
          <cell r="C520">
            <v>1201103090</v>
          </cell>
          <cell r="D520" t="str">
            <v>změna náplně</v>
          </cell>
          <cell r="E520">
            <v>309500</v>
          </cell>
        </row>
        <row r="521">
          <cell r="C521">
            <v>1201103090</v>
          </cell>
          <cell r="E521">
            <v>309501</v>
          </cell>
        </row>
        <row r="522">
          <cell r="C522">
            <v>1207000100</v>
          </cell>
          <cell r="E522">
            <v>321100</v>
          </cell>
        </row>
        <row r="523">
          <cell r="C523">
            <v>1207000100</v>
          </cell>
          <cell r="E523">
            <v>321200</v>
          </cell>
        </row>
        <row r="524">
          <cell r="C524">
            <v>1207000100</v>
          </cell>
          <cell r="E524">
            <v>321300</v>
          </cell>
        </row>
        <row r="525">
          <cell r="C525">
            <v>1207000100</v>
          </cell>
          <cell r="E525">
            <v>321400</v>
          </cell>
        </row>
        <row r="526">
          <cell r="C526">
            <v>1207000100</v>
          </cell>
          <cell r="E526">
            <v>321500</v>
          </cell>
        </row>
        <row r="527">
          <cell r="C527" t="str">
            <v>zrušen</v>
          </cell>
          <cell r="E527">
            <v>322100</v>
          </cell>
        </row>
        <row r="528">
          <cell r="C528">
            <v>1209000100</v>
          </cell>
          <cell r="D528" t="str">
            <v>změna náplně</v>
          </cell>
          <cell r="E528">
            <v>323101</v>
          </cell>
        </row>
        <row r="529">
          <cell r="C529">
            <v>1209000100</v>
          </cell>
          <cell r="E529">
            <v>323102</v>
          </cell>
        </row>
        <row r="530">
          <cell r="C530">
            <v>1209000900</v>
          </cell>
          <cell r="E530">
            <v>323199</v>
          </cell>
        </row>
        <row r="531">
          <cell r="C531" t="str">
            <v>zrušen</v>
          </cell>
          <cell r="E531">
            <v>324100</v>
          </cell>
        </row>
        <row r="532">
          <cell r="C532" t="str">
            <v>zrušen</v>
          </cell>
          <cell r="E532">
            <v>325100</v>
          </cell>
        </row>
        <row r="533">
          <cell r="C533">
            <v>1208000100</v>
          </cell>
          <cell r="E533">
            <v>327100</v>
          </cell>
        </row>
        <row r="534">
          <cell r="C534">
            <v>1209001000</v>
          </cell>
          <cell r="D534" t="str">
            <v>změna náplně</v>
          </cell>
          <cell r="E534">
            <v>327101</v>
          </cell>
        </row>
        <row r="535">
          <cell r="C535">
            <v>1209001000</v>
          </cell>
          <cell r="E535">
            <v>327102</v>
          </cell>
        </row>
        <row r="536">
          <cell r="C536">
            <v>1209001000</v>
          </cell>
          <cell r="E536">
            <v>327103</v>
          </cell>
        </row>
        <row r="537">
          <cell r="C537">
            <v>1209001300</v>
          </cell>
          <cell r="E537">
            <v>327105</v>
          </cell>
        </row>
        <row r="538">
          <cell r="C538">
            <v>1209001400</v>
          </cell>
          <cell r="E538">
            <v>327120</v>
          </cell>
        </row>
        <row r="539">
          <cell r="C539">
            <v>1209001900</v>
          </cell>
          <cell r="E539">
            <v>327199</v>
          </cell>
        </row>
        <row r="540">
          <cell r="C540">
            <v>1209001300</v>
          </cell>
          <cell r="D540" t="str">
            <v>souhlas?</v>
          </cell>
          <cell r="E540">
            <v>327200</v>
          </cell>
        </row>
        <row r="541">
          <cell r="C541">
            <v>1202101000</v>
          </cell>
          <cell r="E541">
            <v>327300</v>
          </cell>
        </row>
        <row r="542">
          <cell r="C542">
            <v>1209003000</v>
          </cell>
          <cell r="E542">
            <v>328100</v>
          </cell>
        </row>
        <row r="543">
          <cell r="C543">
            <v>1209003100</v>
          </cell>
          <cell r="D543" t="str">
            <v>změna náplně</v>
          </cell>
          <cell r="E543">
            <v>328211</v>
          </cell>
        </row>
        <row r="544">
          <cell r="C544" t="str">
            <v>zrušen</v>
          </cell>
          <cell r="E544">
            <v>328212</v>
          </cell>
        </row>
        <row r="545">
          <cell r="C545" t="str">
            <v>zrušen</v>
          </cell>
          <cell r="E545">
            <v>328215</v>
          </cell>
        </row>
        <row r="546">
          <cell r="C546" t="str">
            <v>zrušen</v>
          </cell>
          <cell r="E546">
            <v>328220</v>
          </cell>
        </row>
        <row r="547">
          <cell r="C547">
            <v>1209002400</v>
          </cell>
          <cell r="E547">
            <v>328300</v>
          </cell>
        </row>
        <row r="548">
          <cell r="C548">
            <v>1209002500</v>
          </cell>
          <cell r="E548">
            <v>328316</v>
          </cell>
        </row>
        <row r="549">
          <cell r="C549" t="str">
            <v>zrušen</v>
          </cell>
          <cell r="E549">
            <v>328400</v>
          </cell>
        </row>
        <row r="550">
          <cell r="C550">
            <v>1209002900</v>
          </cell>
          <cell r="E550">
            <v>328410</v>
          </cell>
        </row>
        <row r="551">
          <cell r="C551">
            <v>1213000100</v>
          </cell>
          <cell r="E551">
            <v>328500</v>
          </cell>
        </row>
        <row r="552">
          <cell r="C552" t="str">
            <v>zrušen</v>
          </cell>
          <cell r="E552">
            <v>328598</v>
          </cell>
        </row>
        <row r="553">
          <cell r="C553">
            <v>1202100800</v>
          </cell>
          <cell r="E553">
            <v>328599</v>
          </cell>
        </row>
        <row r="554">
          <cell r="C554">
            <v>1209002600</v>
          </cell>
          <cell r="E554">
            <v>328600</v>
          </cell>
        </row>
        <row r="555">
          <cell r="C555">
            <v>1209002000</v>
          </cell>
          <cell r="E555">
            <v>328601</v>
          </cell>
        </row>
        <row r="556">
          <cell r="C556">
            <v>1209002100</v>
          </cell>
          <cell r="E556">
            <v>328602</v>
          </cell>
        </row>
        <row r="557">
          <cell r="C557">
            <v>1209002200</v>
          </cell>
          <cell r="E557">
            <v>328603</v>
          </cell>
        </row>
        <row r="558">
          <cell r="C558">
            <v>1209002300</v>
          </cell>
          <cell r="E558">
            <v>328604</v>
          </cell>
        </row>
        <row r="559">
          <cell r="C559">
            <v>1209001600</v>
          </cell>
          <cell r="E559">
            <v>328605</v>
          </cell>
        </row>
        <row r="560">
          <cell r="C560" t="str">
            <v>zrušen</v>
          </cell>
          <cell r="E560">
            <v>328700</v>
          </cell>
        </row>
        <row r="561">
          <cell r="C561">
            <v>1209003100</v>
          </cell>
          <cell r="E561">
            <v>328704</v>
          </cell>
        </row>
        <row r="562">
          <cell r="C562">
            <v>1209003100</v>
          </cell>
          <cell r="E562">
            <v>328705</v>
          </cell>
        </row>
        <row r="563">
          <cell r="C563">
            <v>1209003100</v>
          </cell>
          <cell r="E563">
            <v>328706</v>
          </cell>
        </row>
        <row r="564">
          <cell r="C564">
            <v>1209003100</v>
          </cell>
          <cell r="E564">
            <v>328710</v>
          </cell>
        </row>
        <row r="565">
          <cell r="C565" t="str">
            <v>zrušen</v>
          </cell>
          <cell r="E565">
            <v>328750</v>
          </cell>
        </row>
        <row r="566">
          <cell r="C566">
            <v>1209003100</v>
          </cell>
          <cell r="E566">
            <v>328901</v>
          </cell>
        </row>
        <row r="567">
          <cell r="C567">
            <v>1213000200</v>
          </cell>
          <cell r="E567">
            <v>328903</v>
          </cell>
        </row>
        <row r="568">
          <cell r="C568">
            <v>1209003100</v>
          </cell>
          <cell r="E568">
            <v>328904</v>
          </cell>
        </row>
        <row r="569">
          <cell r="C569" t="str">
            <v>zrušen</v>
          </cell>
          <cell r="E569">
            <v>328906</v>
          </cell>
        </row>
        <row r="570">
          <cell r="C570" t="str">
            <v>zrušen</v>
          </cell>
          <cell r="E570">
            <v>328915</v>
          </cell>
        </row>
        <row r="571">
          <cell r="C571">
            <v>1209003100</v>
          </cell>
          <cell r="E571">
            <v>328916</v>
          </cell>
        </row>
        <row r="572">
          <cell r="C572" t="str">
            <v>zrušen</v>
          </cell>
          <cell r="E572">
            <v>328920</v>
          </cell>
        </row>
        <row r="573">
          <cell r="C573">
            <v>1209003100</v>
          </cell>
          <cell r="E573">
            <v>328926</v>
          </cell>
        </row>
        <row r="574">
          <cell r="C574">
            <v>1209003100</v>
          </cell>
          <cell r="E574">
            <v>328928</v>
          </cell>
        </row>
        <row r="575">
          <cell r="C575">
            <v>1209000190</v>
          </cell>
          <cell r="E575">
            <v>329323</v>
          </cell>
        </row>
        <row r="576">
          <cell r="C576" t="str">
            <v>zrušen</v>
          </cell>
          <cell r="E576">
            <v>329324</v>
          </cell>
        </row>
        <row r="577">
          <cell r="C577">
            <v>1209003190</v>
          </cell>
          <cell r="E577">
            <v>329328</v>
          </cell>
        </row>
        <row r="578">
          <cell r="C578">
            <v>3201102100</v>
          </cell>
          <cell r="E578">
            <v>331200</v>
          </cell>
        </row>
        <row r="579">
          <cell r="C579">
            <v>3201102100</v>
          </cell>
          <cell r="E579">
            <v>331201</v>
          </cell>
        </row>
        <row r="580">
          <cell r="C580">
            <v>3201102100</v>
          </cell>
          <cell r="E580">
            <v>331210</v>
          </cell>
        </row>
        <row r="581">
          <cell r="C581">
            <v>3201102100</v>
          </cell>
          <cell r="E581">
            <v>331211</v>
          </cell>
        </row>
        <row r="582">
          <cell r="C582">
            <v>3201102100</v>
          </cell>
          <cell r="E582">
            <v>331300</v>
          </cell>
        </row>
        <row r="583">
          <cell r="C583">
            <v>3201102100</v>
          </cell>
          <cell r="E583">
            <v>331301</v>
          </cell>
        </row>
        <row r="584">
          <cell r="C584">
            <v>3201100203</v>
          </cell>
          <cell r="E584">
            <v>331305</v>
          </cell>
        </row>
        <row r="585">
          <cell r="C585">
            <v>3201100203</v>
          </cell>
          <cell r="E585">
            <v>331306</v>
          </cell>
        </row>
        <row r="586">
          <cell r="C586">
            <v>3201102100</v>
          </cell>
          <cell r="E586">
            <v>331310</v>
          </cell>
        </row>
        <row r="587">
          <cell r="C587">
            <v>3201102100</v>
          </cell>
          <cell r="E587">
            <v>331311</v>
          </cell>
        </row>
        <row r="588">
          <cell r="C588">
            <v>3201102100</v>
          </cell>
          <cell r="E588">
            <v>331320</v>
          </cell>
        </row>
        <row r="589">
          <cell r="C589">
            <v>3201102100</v>
          </cell>
          <cell r="E589">
            <v>331321</v>
          </cell>
        </row>
        <row r="590">
          <cell r="C590">
            <v>3201102100</v>
          </cell>
          <cell r="E590">
            <v>331400</v>
          </cell>
        </row>
        <row r="591">
          <cell r="C591">
            <v>3201102100</v>
          </cell>
          <cell r="E591">
            <v>331401</v>
          </cell>
        </row>
        <row r="592">
          <cell r="C592">
            <v>3201102100</v>
          </cell>
          <cell r="E592">
            <v>331500</v>
          </cell>
        </row>
        <row r="593">
          <cell r="C593">
            <v>3201102100</v>
          </cell>
          <cell r="E593">
            <v>331501</v>
          </cell>
        </row>
        <row r="594">
          <cell r="C594">
            <v>3201102100</v>
          </cell>
          <cell r="E594">
            <v>331600</v>
          </cell>
        </row>
        <row r="595">
          <cell r="C595">
            <v>3201102100</v>
          </cell>
          <cell r="E595">
            <v>331601</v>
          </cell>
        </row>
        <row r="596">
          <cell r="C596">
            <v>3201102100</v>
          </cell>
          <cell r="E596">
            <v>331650</v>
          </cell>
        </row>
        <row r="597">
          <cell r="C597">
            <v>3201102100</v>
          </cell>
          <cell r="E597">
            <v>331651</v>
          </cell>
        </row>
        <row r="598">
          <cell r="C598">
            <v>3201102100</v>
          </cell>
          <cell r="E598">
            <v>331700</v>
          </cell>
        </row>
        <row r="599">
          <cell r="C599">
            <v>3201102300</v>
          </cell>
          <cell r="E599">
            <v>331800</v>
          </cell>
        </row>
        <row r="600">
          <cell r="C600" t="str">
            <v>zrušen</v>
          </cell>
          <cell r="E600">
            <v>331803</v>
          </cell>
        </row>
        <row r="601">
          <cell r="C601">
            <v>3202100100</v>
          </cell>
          <cell r="E601">
            <v>332100</v>
          </cell>
        </row>
        <row r="602">
          <cell r="C602">
            <v>3202100400</v>
          </cell>
          <cell r="E602">
            <v>332104</v>
          </cell>
        </row>
        <row r="603">
          <cell r="C603" t="str">
            <v>zrušen</v>
          </cell>
          <cell r="E603">
            <v>332108</v>
          </cell>
        </row>
        <row r="604">
          <cell r="C604">
            <v>3202100200</v>
          </cell>
          <cell r="E604">
            <v>332200</v>
          </cell>
        </row>
        <row r="605">
          <cell r="C605">
            <v>3202100700</v>
          </cell>
          <cell r="E605">
            <v>332300</v>
          </cell>
        </row>
        <row r="606">
          <cell r="C606" t="str">
            <v>zrušen</v>
          </cell>
          <cell r="E606">
            <v>332400</v>
          </cell>
        </row>
        <row r="607">
          <cell r="C607">
            <v>3204300200</v>
          </cell>
          <cell r="E607">
            <v>333100</v>
          </cell>
        </row>
        <row r="608">
          <cell r="C608">
            <v>3204300300</v>
          </cell>
          <cell r="E608">
            <v>333101</v>
          </cell>
        </row>
        <row r="609">
          <cell r="C609">
            <v>3204300400</v>
          </cell>
          <cell r="E609">
            <v>333199</v>
          </cell>
        </row>
        <row r="610">
          <cell r="C610">
            <v>3204300500</v>
          </cell>
          <cell r="E610">
            <v>333300</v>
          </cell>
        </row>
        <row r="611">
          <cell r="C611">
            <v>3204300600</v>
          </cell>
          <cell r="E611">
            <v>333400</v>
          </cell>
        </row>
        <row r="612">
          <cell r="C612">
            <v>3204300800</v>
          </cell>
          <cell r="E612">
            <v>333800</v>
          </cell>
        </row>
        <row r="613">
          <cell r="C613" t="str">
            <v>zrušen</v>
          </cell>
          <cell r="E613">
            <v>333801</v>
          </cell>
        </row>
        <row r="614">
          <cell r="C614">
            <v>3201100202</v>
          </cell>
          <cell r="E614">
            <v>338099</v>
          </cell>
        </row>
        <row r="615">
          <cell r="C615">
            <v>3201100400</v>
          </cell>
          <cell r="E615">
            <v>338100</v>
          </cell>
        </row>
        <row r="616">
          <cell r="C616">
            <v>3201100600</v>
          </cell>
          <cell r="E616">
            <v>338121</v>
          </cell>
        </row>
        <row r="617">
          <cell r="C617">
            <v>3201100700</v>
          </cell>
          <cell r="E617">
            <v>338123</v>
          </cell>
        </row>
        <row r="618">
          <cell r="C618">
            <v>3201100800</v>
          </cell>
          <cell r="E618">
            <v>338134</v>
          </cell>
        </row>
        <row r="619">
          <cell r="C619">
            <v>3203100100</v>
          </cell>
          <cell r="E619">
            <v>338200</v>
          </cell>
        </row>
        <row r="620">
          <cell r="C620">
            <v>3201103000</v>
          </cell>
          <cell r="E620">
            <v>338400</v>
          </cell>
        </row>
        <row r="621">
          <cell r="C621" t="str">
            <v>zrušen</v>
          </cell>
          <cell r="E621">
            <v>338500</v>
          </cell>
        </row>
        <row r="622">
          <cell r="C622">
            <v>3203101000</v>
          </cell>
          <cell r="E622">
            <v>338600</v>
          </cell>
        </row>
        <row r="623">
          <cell r="C623" t="str">
            <v>zrušen</v>
          </cell>
          <cell r="E623">
            <v>338609</v>
          </cell>
        </row>
        <row r="624">
          <cell r="C624" t="str">
            <v>zrušen</v>
          </cell>
          <cell r="E624">
            <v>338610</v>
          </cell>
        </row>
        <row r="625">
          <cell r="C625" t="str">
            <v>zrušen</v>
          </cell>
          <cell r="E625">
            <v>338800</v>
          </cell>
        </row>
        <row r="626">
          <cell r="C626">
            <v>3509100800</v>
          </cell>
          <cell r="E626">
            <v>338900</v>
          </cell>
        </row>
        <row r="627">
          <cell r="C627" t="str">
            <v>zrušen</v>
          </cell>
          <cell r="E627">
            <v>351099</v>
          </cell>
        </row>
        <row r="628">
          <cell r="C628">
            <v>3207900100</v>
          </cell>
          <cell r="E628">
            <v>351100</v>
          </cell>
        </row>
        <row r="629">
          <cell r="C629">
            <v>3207900200</v>
          </cell>
          <cell r="E629">
            <v>351999</v>
          </cell>
        </row>
        <row r="630">
          <cell r="C630">
            <v>3207901100</v>
          </cell>
          <cell r="E630">
            <v>353100</v>
          </cell>
        </row>
        <row r="631">
          <cell r="C631">
            <v>3207901200</v>
          </cell>
          <cell r="E631">
            <v>353200</v>
          </cell>
        </row>
        <row r="632">
          <cell r="C632" t="str">
            <v>zrušen</v>
          </cell>
          <cell r="E632">
            <v>353400</v>
          </cell>
        </row>
        <row r="633">
          <cell r="C633">
            <v>3207901300</v>
          </cell>
          <cell r="E633">
            <v>353500</v>
          </cell>
        </row>
        <row r="634">
          <cell r="C634">
            <v>1206600100</v>
          </cell>
          <cell r="E634">
            <v>354100</v>
          </cell>
        </row>
        <row r="635">
          <cell r="C635">
            <v>1206600400</v>
          </cell>
          <cell r="E635">
            <v>354200</v>
          </cell>
        </row>
        <row r="636">
          <cell r="C636">
            <v>1206600200</v>
          </cell>
          <cell r="E636">
            <v>354201</v>
          </cell>
        </row>
        <row r="637">
          <cell r="C637">
            <v>1206601000</v>
          </cell>
          <cell r="E637">
            <v>354202</v>
          </cell>
        </row>
        <row r="638">
          <cell r="C638">
            <v>1206600300</v>
          </cell>
          <cell r="E638">
            <v>354211</v>
          </cell>
        </row>
        <row r="639">
          <cell r="C639">
            <v>1206600500</v>
          </cell>
          <cell r="E639">
            <v>354220</v>
          </cell>
        </row>
        <row r="640">
          <cell r="C640">
            <v>1206600600</v>
          </cell>
          <cell r="E640">
            <v>354230</v>
          </cell>
        </row>
        <row r="641">
          <cell r="C641" t="str">
            <v>zrušen</v>
          </cell>
          <cell r="D641" t="str">
            <v>původně 1206602900</v>
          </cell>
          <cell r="E641">
            <v>354299</v>
          </cell>
        </row>
        <row r="642">
          <cell r="C642">
            <v>1206601600</v>
          </cell>
          <cell r="E642">
            <v>354300</v>
          </cell>
        </row>
        <row r="643">
          <cell r="C643">
            <v>1206601600</v>
          </cell>
          <cell r="E643">
            <v>354301</v>
          </cell>
        </row>
        <row r="644">
          <cell r="C644">
            <v>1206601500</v>
          </cell>
          <cell r="E644">
            <v>354400</v>
          </cell>
        </row>
        <row r="645">
          <cell r="C645">
            <v>1206601100</v>
          </cell>
          <cell r="E645">
            <v>354401</v>
          </cell>
        </row>
        <row r="646">
          <cell r="C646">
            <v>1206601200</v>
          </cell>
          <cell r="E646">
            <v>354500</v>
          </cell>
        </row>
        <row r="647">
          <cell r="C647">
            <v>1206601300</v>
          </cell>
          <cell r="D647" t="str">
            <v>souhlas?</v>
          </cell>
          <cell r="E647">
            <v>354600</v>
          </cell>
        </row>
        <row r="648">
          <cell r="C648">
            <v>1206601300</v>
          </cell>
          <cell r="E648">
            <v>354601</v>
          </cell>
        </row>
        <row r="649">
          <cell r="C649" t="str">
            <v>zrušen</v>
          </cell>
          <cell r="E649">
            <v>354602</v>
          </cell>
        </row>
        <row r="650">
          <cell r="C650">
            <v>1206601400</v>
          </cell>
          <cell r="E650">
            <v>354700</v>
          </cell>
        </row>
        <row r="651">
          <cell r="C651">
            <v>1206603000</v>
          </cell>
          <cell r="E651">
            <v>354800</v>
          </cell>
        </row>
        <row r="652">
          <cell r="C652">
            <v>1206602000</v>
          </cell>
          <cell r="E652">
            <v>354900</v>
          </cell>
        </row>
        <row r="653">
          <cell r="C653">
            <v>3207600100</v>
          </cell>
          <cell r="E653">
            <v>355210</v>
          </cell>
        </row>
        <row r="654">
          <cell r="C654" t="str">
            <v>zrušen</v>
          </cell>
          <cell r="E654">
            <v>355211</v>
          </cell>
        </row>
        <row r="655">
          <cell r="C655">
            <v>3207600200</v>
          </cell>
          <cell r="E655">
            <v>355220</v>
          </cell>
        </row>
        <row r="656">
          <cell r="C656" t="str">
            <v>zrušen</v>
          </cell>
          <cell r="E656">
            <v>355221</v>
          </cell>
        </row>
        <row r="657">
          <cell r="C657">
            <v>3207600300</v>
          </cell>
          <cell r="E657">
            <v>355230</v>
          </cell>
        </row>
        <row r="658">
          <cell r="C658">
            <v>1206601500</v>
          </cell>
          <cell r="D658" t="str">
            <v>Jiří Hříbal</v>
          </cell>
          <cell r="E658">
            <v>355300</v>
          </cell>
        </row>
        <row r="659">
          <cell r="C659">
            <v>1206601690</v>
          </cell>
          <cell r="E659">
            <v>359100</v>
          </cell>
        </row>
        <row r="660">
          <cell r="C660">
            <v>3209101000</v>
          </cell>
          <cell r="E660">
            <v>360650</v>
          </cell>
        </row>
        <row r="661">
          <cell r="C661">
            <v>3209101100</v>
          </cell>
          <cell r="E661">
            <v>360651</v>
          </cell>
        </row>
        <row r="662">
          <cell r="C662">
            <v>3209101200</v>
          </cell>
          <cell r="E662">
            <v>360652</v>
          </cell>
        </row>
        <row r="663">
          <cell r="C663" t="str">
            <v>zrušen</v>
          </cell>
          <cell r="E663">
            <v>360660</v>
          </cell>
        </row>
        <row r="664">
          <cell r="C664">
            <v>3209001000</v>
          </cell>
          <cell r="E664">
            <v>361100</v>
          </cell>
        </row>
        <row r="665">
          <cell r="C665">
            <v>3207800100</v>
          </cell>
          <cell r="E665">
            <v>362100</v>
          </cell>
        </row>
        <row r="666">
          <cell r="C666">
            <v>3209100100</v>
          </cell>
          <cell r="D666" t="str">
            <v>změna náplně</v>
          </cell>
          <cell r="E666">
            <v>363101</v>
          </cell>
        </row>
        <row r="667">
          <cell r="C667">
            <v>3209100100</v>
          </cell>
          <cell r="E667">
            <v>363102</v>
          </cell>
        </row>
        <row r="668">
          <cell r="C668">
            <v>3209100100</v>
          </cell>
          <cell r="E668">
            <v>363103</v>
          </cell>
        </row>
        <row r="669">
          <cell r="C669">
            <v>3209100100</v>
          </cell>
          <cell r="E669">
            <v>363104</v>
          </cell>
        </row>
        <row r="670">
          <cell r="C670">
            <v>3209100900</v>
          </cell>
          <cell r="E670">
            <v>363199</v>
          </cell>
        </row>
        <row r="671">
          <cell r="C671">
            <v>3209600100</v>
          </cell>
          <cell r="E671">
            <v>363650</v>
          </cell>
        </row>
        <row r="672">
          <cell r="C672">
            <v>3209600200</v>
          </cell>
          <cell r="E672">
            <v>363651</v>
          </cell>
        </row>
        <row r="673">
          <cell r="C673">
            <v>3209600300</v>
          </cell>
          <cell r="E673">
            <v>363652</v>
          </cell>
        </row>
        <row r="674">
          <cell r="C674" t="str">
            <v>zrušen</v>
          </cell>
          <cell r="E674">
            <v>363660</v>
          </cell>
        </row>
        <row r="675">
          <cell r="C675">
            <v>3209101300</v>
          </cell>
          <cell r="E675">
            <v>363990</v>
          </cell>
        </row>
        <row r="676">
          <cell r="C676">
            <v>3209101400</v>
          </cell>
          <cell r="E676">
            <v>363995</v>
          </cell>
        </row>
        <row r="677">
          <cell r="C677" t="str">
            <v>zrušen</v>
          </cell>
          <cell r="E677">
            <v>364100</v>
          </cell>
        </row>
        <row r="678">
          <cell r="C678" t="str">
            <v>zrušen</v>
          </cell>
          <cell r="E678">
            <v>365100</v>
          </cell>
        </row>
        <row r="679">
          <cell r="C679">
            <v>3208000100</v>
          </cell>
          <cell r="E679">
            <v>366000</v>
          </cell>
        </row>
        <row r="680">
          <cell r="C680">
            <v>3209500100</v>
          </cell>
          <cell r="E680">
            <v>366002</v>
          </cell>
        </row>
        <row r="681">
          <cell r="C681" t="str">
            <v>zrušen</v>
          </cell>
          <cell r="E681">
            <v>366100</v>
          </cell>
        </row>
        <row r="682">
          <cell r="C682" t="str">
            <v>zrušen</v>
          </cell>
          <cell r="E682">
            <v>366200</v>
          </cell>
        </row>
        <row r="683">
          <cell r="C683">
            <v>3208000200</v>
          </cell>
          <cell r="E683">
            <v>366300</v>
          </cell>
        </row>
        <row r="684">
          <cell r="C684" t="str">
            <v>zrušen</v>
          </cell>
          <cell r="E684">
            <v>367100</v>
          </cell>
        </row>
        <row r="685">
          <cell r="C685">
            <v>3209200100</v>
          </cell>
          <cell r="D685" t="str">
            <v>změna náplně</v>
          </cell>
          <cell r="E685">
            <v>368101</v>
          </cell>
        </row>
        <row r="686">
          <cell r="C686">
            <v>3209200100</v>
          </cell>
          <cell r="E686">
            <v>368102</v>
          </cell>
        </row>
        <row r="687">
          <cell r="C687">
            <v>3209200900</v>
          </cell>
          <cell r="E687">
            <v>368199</v>
          </cell>
        </row>
        <row r="688">
          <cell r="C688">
            <v>3201103100</v>
          </cell>
          <cell r="E688">
            <v>368200</v>
          </cell>
        </row>
        <row r="689">
          <cell r="C689">
            <v>3201103200</v>
          </cell>
          <cell r="E689">
            <v>368201</v>
          </cell>
        </row>
        <row r="690">
          <cell r="C690">
            <v>1209003100</v>
          </cell>
          <cell r="D690" t="str">
            <v>souhlas?</v>
          </cell>
          <cell r="E690">
            <v>368500</v>
          </cell>
        </row>
        <row r="691">
          <cell r="C691" t="str">
            <v>zrušen</v>
          </cell>
          <cell r="E691">
            <v>368600</v>
          </cell>
        </row>
        <row r="692">
          <cell r="C692" t="str">
            <v>zrušen</v>
          </cell>
          <cell r="E692">
            <v>368700</v>
          </cell>
        </row>
        <row r="693">
          <cell r="C693">
            <v>3201103300</v>
          </cell>
          <cell r="E693">
            <v>368800</v>
          </cell>
        </row>
        <row r="694">
          <cell r="C694" t="str">
            <v>zrušen</v>
          </cell>
          <cell r="E694">
            <v>368810</v>
          </cell>
        </row>
        <row r="695">
          <cell r="C695">
            <v>3209400100</v>
          </cell>
          <cell r="E695">
            <v>369100</v>
          </cell>
        </row>
        <row r="696">
          <cell r="C696">
            <v>3209400200</v>
          </cell>
          <cell r="E696">
            <v>369101</v>
          </cell>
        </row>
        <row r="697">
          <cell r="C697">
            <v>3209400300</v>
          </cell>
          <cell r="E697">
            <v>369102</v>
          </cell>
        </row>
        <row r="698">
          <cell r="C698">
            <v>3209400400</v>
          </cell>
          <cell r="E698">
            <v>369103</v>
          </cell>
        </row>
        <row r="699">
          <cell r="C699">
            <v>3209400500</v>
          </cell>
          <cell r="E699">
            <v>369200</v>
          </cell>
        </row>
        <row r="700">
          <cell r="C700" t="str">
            <v>zrušen</v>
          </cell>
          <cell r="E700">
            <v>369300</v>
          </cell>
        </row>
        <row r="701">
          <cell r="C701" t="str">
            <v>zrušen</v>
          </cell>
          <cell r="E701">
            <v>369301</v>
          </cell>
        </row>
        <row r="702">
          <cell r="C702">
            <v>3209302200</v>
          </cell>
          <cell r="E702">
            <v>369400</v>
          </cell>
        </row>
        <row r="703">
          <cell r="C703">
            <v>3209302200</v>
          </cell>
          <cell r="E703">
            <v>369401</v>
          </cell>
        </row>
        <row r="704">
          <cell r="C704">
            <v>3209302200</v>
          </cell>
          <cell r="E704">
            <v>369402</v>
          </cell>
        </row>
        <row r="705">
          <cell r="C705">
            <v>3209302200</v>
          </cell>
          <cell r="E705">
            <v>369403</v>
          </cell>
        </row>
        <row r="706">
          <cell r="C706">
            <v>3209302200</v>
          </cell>
          <cell r="E706">
            <v>369404</v>
          </cell>
        </row>
        <row r="707">
          <cell r="C707">
            <v>3209302200</v>
          </cell>
          <cell r="E707">
            <v>369405</v>
          </cell>
        </row>
        <row r="708">
          <cell r="C708">
            <v>3209302200</v>
          </cell>
          <cell r="E708">
            <v>369406</v>
          </cell>
        </row>
        <row r="709">
          <cell r="C709" t="str">
            <v>zrušen</v>
          </cell>
          <cell r="E709">
            <v>369500</v>
          </cell>
        </row>
        <row r="710">
          <cell r="C710">
            <v>3209401000</v>
          </cell>
          <cell r="E710">
            <v>369600</v>
          </cell>
        </row>
        <row r="711">
          <cell r="C711">
            <v>3209401100</v>
          </cell>
          <cell r="E711">
            <v>369700</v>
          </cell>
        </row>
        <row r="712">
          <cell r="C712">
            <v>3209401200</v>
          </cell>
          <cell r="E712">
            <v>369900</v>
          </cell>
        </row>
        <row r="713">
          <cell r="C713">
            <v>3202102100</v>
          </cell>
          <cell r="E713">
            <v>369930</v>
          </cell>
        </row>
        <row r="714">
          <cell r="C714">
            <v>1303100100</v>
          </cell>
          <cell r="E714">
            <v>371100</v>
          </cell>
        </row>
        <row r="715">
          <cell r="C715">
            <v>3503100100</v>
          </cell>
          <cell r="E715">
            <v>371101</v>
          </cell>
        </row>
        <row r="716">
          <cell r="C716">
            <v>1303100200</v>
          </cell>
          <cell r="E716">
            <v>371102</v>
          </cell>
        </row>
        <row r="717">
          <cell r="C717">
            <v>1303100300</v>
          </cell>
          <cell r="E717">
            <v>371103</v>
          </cell>
        </row>
        <row r="718">
          <cell r="C718">
            <v>1206500300</v>
          </cell>
          <cell r="E718">
            <v>371104</v>
          </cell>
        </row>
        <row r="719">
          <cell r="C719">
            <v>3503100200</v>
          </cell>
          <cell r="E719">
            <v>371110</v>
          </cell>
        </row>
        <row r="720">
          <cell r="C720">
            <v>3207400100</v>
          </cell>
          <cell r="E720">
            <v>372100</v>
          </cell>
        </row>
        <row r="721">
          <cell r="C721" t="str">
            <v>zrušen</v>
          </cell>
          <cell r="E721">
            <v>372101</v>
          </cell>
        </row>
        <row r="722">
          <cell r="C722">
            <v>3207401000</v>
          </cell>
          <cell r="E722">
            <v>372300</v>
          </cell>
        </row>
        <row r="723">
          <cell r="C723">
            <v>1206500200</v>
          </cell>
          <cell r="E723">
            <v>372400</v>
          </cell>
        </row>
        <row r="724">
          <cell r="C724">
            <v>3207401100</v>
          </cell>
          <cell r="E724">
            <v>372500</v>
          </cell>
        </row>
        <row r="725">
          <cell r="C725">
            <v>3207401200</v>
          </cell>
          <cell r="E725">
            <v>372600</v>
          </cell>
        </row>
        <row r="726">
          <cell r="C726">
            <v>3207400200</v>
          </cell>
          <cell r="E726">
            <v>372700</v>
          </cell>
        </row>
        <row r="727">
          <cell r="C727">
            <v>3207400300</v>
          </cell>
          <cell r="E727">
            <v>372701</v>
          </cell>
        </row>
        <row r="728">
          <cell r="C728">
            <v>3207400400</v>
          </cell>
          <cell r="E728">
            <v>372800</v>
          </cell>
        </row>
        <row r="729">
          <cell r="C729">
            <v>3207400500</v>
          </cell>
          <cell r="E729">
            <v>372801</v>
          </cell>
        </row>
        <row r="730">
          <cell r="C730">
            <v>3207400600</v>
          </cell>
          <cell r="E730">
            <v>372802</v>
          </cell>
        </row>
        <row r="731">
          <cell r="C731">
            <v>3207400700</v>
          </cell>
          <cell r="E731">
            <v>372803</v>
          </cell>
        </row>
        <row r="732">
          <cell r="C732">
            <v>3207401300</v>
          </cell>
          <cell r="E732">
            <v>372804</v>
          </cell>
        </row>
        <row r="733">
          <cell r="C733">
            <v>3207500100</v>
          </cell>
          <cell r="E733">
            <v>373001</v>
          </cell>
        </row>
        <row r="734">
          <cell r="C734">
            <v>1206500100</v>
          </cell>
          <cell r="E734">
            <v>373002</v>
          </cell>
        </row>
        <row r="735">
          <cell r="C735">
            <v>3207501200</v>
          </cell>
          <cell r="E735">
            <v>373100</v>
          </cell>
        </row>
        <row r="736">
          <cell r="C736">
            <v>3207501400</v>
          </cell>
          <cell r="E736">
            <v>373101</v>
          </cell>
        </row>
        <row r="737">
          <cell r="C737">
            <v>3207501100</v>
          </cell>
          <cell r="E737">
            <v>373200</v>
          </cell>
        </row>
        <row r="738">
          <cell r="C738">
            <v>3207501300</v>
          </cell>
          <cell r="E738">
            <v>373201</v>
          </cell>
        </row>
        <row r="739">
          <cell r="C739">
            <v>3207501500</v>
          </cell>
          <cell r="E739">
            <v>373300</v>
          </cell>
        </row>
        <row r="740">
          <cell r="C740">
            <v>3207501600</v>
          </cell>
          <cell r="E740">
            <v>373301</v>
          </cell>
        </row>
        <row r="741">
          <cell r="C741">
            <v>3207501700</v>
          </cell>
          <cell r="E741">
            <v>373400</v>
          </cell>
        </row>
        <row r="742">
          <cell r="C742" t="str">
            <v>zrušen</v>
          </cell>
          <cell r="E742">
            <v>373500</v>
          </cell>
        </row>
        <row r="743">
          <cell r="C743" t="str">
            <v>zrušen</v>
          </cell>
          <cell r="E743">
            <v>374100</v>
          </cell>
        </row>
        <row r="744">
          <cell r="C744" t="str">
            <v>zrušen</v>
          </cell>
          <cell r="E744">
            <v>375100</v>
          </cell>
        </row>
        <row r="745">
          <cell r="C745">
            <v>1901100100</v>
          </cell>
          <cell r="E745">
            <v>377100</v>
          </cell>
        </row>
        <row r="746">
          <cell r="C746">
            <v>1901100200</v>
          </cell>
          <cell r="E746">
            <v>377101</v>
          </cell>
        </row>
        <row r="747">
          <cell r="C747">
            <v>1901100300</v>
          </cell>
          <cell r="E747">
            <v>377900</v>
          </cell>
        </row>
        <row r="748">
          <cell r="C748">
            <v>1700000100</v>
          </cell>
          <cell r="E748">
            <v>391100</v>
          </cell>
        </row>
        <row r="749">
          <cell r="C749">
            <v>1700010100</v>
          </cell>
          <cell r="E749">
            <v>391101</v>
          </cell>
        </row>
        <row r="750">
          <cell r="C750">
            <v>1700010200</v>
          </cell>
          <cell r="E750">
            <v>391103</v>
          </cell>
        </row>
        <row r="751">
          <cell r="C751">
            <v>1700000200</v>
          </cell>
          <cell r="E751">
            <v>391104</v>
          </cell>
        </row>
        <row r="752">
          <cell r="C752">
            <v>1700010300</v>
          </cell>
          <cell r="E752">
            <v>391105</v>
          </cell>
        </row>
        <row r="753">
          <cell r="C753">
            <v>1206402000</v>
          </cell>
          <cell r="E753">
            <v>391201</v>
          </cell>
        </row>
        <row r="754">
          <cell r="C754" t="str">
            <v>zrušen</v>
          </cell>
          <cell r="E754">
            <v>391208</v>
          </cell>
        </row>
        <row r="755">
          <cell r="C755">
            <v>1206401100</v>
          </cell>
          <cell r="E755">
            <v>391209</v>
          </cell>
        </row>
        <row r="756">
          <cell r="C756">
            <v>1206401200</v>
          </cell>
          <cell r="E756">
            <v>391210</v>
          </cell>
        </row>
        <row r="757">
          <cell r="C757">
            <v>1801100100</v>
          </cell>
          <cell r="E757">
            <v>391300</v>
          </cell>
        </row>
        <row r="758">
          <cell r="C758">
            <v>1801100200</v>
          </cell>
          <cell r="E758">
            <v>391301</v>
          </cell>
        </row>
        <row r="759">
          <cell r="C759">
            <v>1801100300</v>
          </cell>
          <cell r="E759">
            <v>391400</v>
          </cell>
        </row>
        <row r="760">
          <cell r="C760">
            <v>1801100400</v>
          </cell>
          <cell r="E760">
            <v>391500</v>
          </cell>
        </row>
        <row r="761">
          <cell r="C761">
            <v>1801100500</v>
          </cell>
          <cell r="E761">
            <v>391501</v>
          </cell>
        </row>
        <row r="762">
          <cell r="C762">
            <v>1801105000</v>
          </cell>
          <cell r="E762">
            <v>391510</v>
          </cell>
        </row>
        <row r="763">
          <cell r="C763" t="str">
            <v>zrušen</v>
          </cell>
          <cell r="E763">
            <v>391600</v>
          </cell>
        </row>
        <row r="764">
          <cell r="C764" t="str">
            <v>zrušen</v>
          </cell>
          <cell r="E764">
            <v>391601</v>
          </cell>
        </row>
        <row r="765">
          <cell r="C765">
            <v>1700000300</v>
          </cell>
          <cell r="E765">
            <v>391650</v>
          </cell>
        </row>
        <row r="766">
          <cell r="C766">
            <v>1700000400</v>
          </cell>
          <cell r="E766">
            <v>391651</v>
          </cell>
        </row>
        <row r="767">
          <cell r="C767" t="e">
            <v>#N/A</v>
          </cell>
          <cell r="D767" t="str">
            <v>nevím</v>
          </cell>
          <cell r="E767">
            <v>391700</v>
          </cell>
        </row>
        <row r="768">
          <cell r="C768">
            <v>1801101000</v>
          </cell>
          <cell r="E768">
            <v>391701</v>
          </cell>
        </row>
        <row r="769">
          <cell r="C769">
            <v>1801101100</v>
          </cell>
          <cell r="E769">
            <v>391702</v>
          </cell>
        </row>
        <row r="770">
          <cell r="C770">
            <v>1801101200</v>
          </cell>
          <cell r="E770">
            <v>391703</v>
          </cell>
        </row>
        <row r="771">
          <cell r="C771">
            <v>1801101300</v>
          </cell>
          <cell r="E771">
            <v>391704</v>
          </cell>
        </row>
        <row r="772">
          <cell r="C772">
            <v>1801101400</v>
          </cell>
          <cell r="E772">
            <v>391705</v>
          </cell>
        </row>
        <row r="773">
          <cell r="C773">
            <v>1801101500</v>
          </cell>
          <cell r="E773">
            <v>391706</v>
          </cell>
        </row>
        <row r="774">
          <cell r="C774">
            <v>1801101600</v>
          </cell>
          <cell r="E774">
            <v>391707</v>
          </cell>
        </row>
        <row r="775">
          <cell r="C775">
            <v>1801101700</v>
          </cell>
          <cell r="E775">
            <v>391708</v>
          </cell>
        </row>
        <row r="776">
          <cell r="C776">
            <v>1801101800</v>
          </cell>
          <cell r="E776">
            <v>391709</v>
          </cell>
        </row>
        <row r="777">
          <cell r="C777">
            <v>3801101000</v>
          </cell>
          <cell r="E777">
            <v>392100</v>
          </cell>
        </row>
        <row r="778">
          <cell r="C778">
            <v>3801101100</v>
          </cell>
          <cell r="E778">
            <v>392200</v>
          </cell>
        </row>
        <row r="779">
          <cell r="C779">
            <v>3801101300</v>
          </cell>
          <cell r="E779">
            <v>392900</v>
          </cell>
        </row>
        <row r="780">
          <cell r="C780">
            <v>3801100300</v>
          </cell>
          <cell r="E780">
            <v>393100</v>
          </cell>
        </row>
        <row r="781">
          <cell r="C781">
            <v>3201100100</v>
          </cell>
          <cell r="E781">
            <v>393123</v>
          </cell>
        </row>
        <row r="782">
          <cell r="C782">
            <v>3801100100</v>
          </cell>
          <cell r="E782">
            <v>393404</v>
          </cell>
        </row>
        <row r="783">
          <cell r="C783" t="str">
            <v>zrušen</v>
          </cell>
          <cell r="E783">
            <v>393410</v>
          </cell>
        </row>
        <row r="784">
          <cell r="C784" t="str">
            <v>zrušen</v>
          </cell>
          <cell r="E784">
            <v>393411</v>
          </cell>
        </row>
        <row r="785">
          <cell r="C785" t="str">
            <v>zrušen</v>
          </cell>
          <cell r="E785">
            <v>393412</v>
          </cell>
        </row>
        <row r="786">
          <cell r="C786" t="str">
            <v>zrušen</v>
          </cell>
          <cell r="E786">
            <v>393413</v>
          </cell>
        </row>
        <row r="787">
          <cell r="C787">
            <v>1206603200</v>
          </cell>
          <cell r="E787">
            <v>393414</v>
          </cell>
        </row>
        <row r="788">
          <cell r="C788">
            <v>1206603300</v>
          </cell>
          <cell r="E788">
            <v>393415</v>
          </cell>
        </row>
        <row r="789">
          <cell r="C789">
            <v>1206603400</v>
          </cell>
          <cell r="E789">
            <v>393416</v>
          </cell>
        </row>
        <row r="790">
          <cell r="C790">
            <v>1206603500</v>
          </cell>
          <cell r="E790">
            <v>393417</v>
          </cell>
        </row>
        <row r="791">
          <cell r="C791">
            <v>1206603100</v>
          </cell>
          <cell r="E791">
            <v>393418</v>
          </cell>
        </row>
        <row r="792">
          <cell r="C792" t="str">
            <v>zrušen</v>
          </cell>
          <cell r="E792">
            <v>393419</v>
          </cell>
        </row>
        <row r="793">
          <cell r="C793" t="str">
            <v>zrušen</v>
          </cell>
          <cell r="E793">
            <v>393510</v>
          </cell>
        </row>
        <row r="794">
          <cell r="C794" t="str">
            <v>zrušen</v>
          </cell>
          <cell r="E794">
            <v>393511</v>
          </cell>
        </row>
        <row r="795">
          <cell r="C795" t="str">
            <v>zrušen</v>
          </cell>
          <cell r="E795">
            <v>393512</v>
          </cell>
        </row>
        <row r="796">
          <cell r="C796" t="str">
            <v>zrušen</v>
          </cell>
          <cell r="E796">
            <v>393513</v>
          </cell>
        </row>
        <row r="797">
          <cell r="C797">
            <v>1209003200</v>
          </cell>
          <cell r="E797">
            <v>393514</v>
          </cell>
        </row>
        <row r="798">
          <cell r="C798">
            <v>1209003300</v>
          </cell>
          <cell r="E798">
            <v>393515</v>
          </cell>
        </row>
        <row r="799">
          <cell r="C799">
            <v>1209003400</v>
          </cell>
          <cell r="E799">
            <v>393516</v>
          </cell>
        </row>
        <row r="800">
          <cell r="C800" t="str">
            <v>zrušen</v>
          </cell>
          <cell r="E800">
            <v>393517</v>
          </cell>
        </row>
        <row r="801">
          <cell r="C801" t="str">
            <v>zrušen</v>
          </cell>
          <cell r="E801">
            <v>393518</v>
          </cell>
        </row>
        <row r="802">
          <cell r="C802" t="str">
            <v>zrušen</v>
          </cell>
          <cell r="E802">
            <v>393519</v>
          </cell>
        </row>
        <row r="803">
          <cell r="C803">
            <v>3801100400</v>
          </cell>
          <cell r="E803">
            <v>393613</v>
          </cell>
        </row>
        <row r="804">
          <cell r="C804">
            <v>3201100200</v>
          </cell>
          <cell r="E804">
            <v>393690</v>
          </cell>
        </row>
        <row r="805">
          <cell r="C805">
            <v>3201100201</v>
          </cell>
          <cell r="E805">
            <v>393691</v>
          </cell>
        </row>
        <row r="806">
          <cell r="C806" t="str">
            <v>zrušen</v>
          </cell>
          <cell r="E806">
            <v>394100</v>
          </cell>
        </row>
        <row r="807">
          <cell r="C807" t="str">
            <v>zrušen</v>
          </cell>
          <cell r="E807">
            <v>394200</v>
          </cell>
        </row>
        <row r="808">
          <cell r="C808" t="str">
            <v>zrušen</v>
          </cell>
          <cell r="E808">
            <v>394201</v>
          </cell>
        </row>
        <row r="809">
          <cell r="C809" t="str">
            <v>zrušen</v>
          </cell>
          <cell r="E809">
            <v>394202</v>
          </cell>
        </row>
        <row r="810">
          <cell r="C810" t="str">
            <v>zrušen</v>
          </cell>
          <cell r="E810">
            <v>394203</v>
          </cell>
        </row>
        <row r="811">
          <cell r="C811" t="str">
            <v>zrušen</v>
          </cell>
          <cell r="E811">
            <v>394207</v>
          </cell>
        </row>
        <row r="812">
          <cell r="C812" t="str">
            <v>zrušen</v>
          </cell>
          <cell r="E812">
            <v>394212</v>
          </cell>
        </row>
        <row r="813">
          <cell r="C813" t="str">
            <v>zrušen</v>
          </cell>
          <cell r="E813">
            <v>394213</v>
          </cell>
        </row>
        <row r="814">
          <cell r="C814" t="str">
            <v>zrušen</v>
          </cell>
          <cell r="E814">
            <v>394217</v>
          </cell>
        </row>
        <row r="815">
          <cell r="C815">
            <v>1801104000</v>
          </cell>
          <cell r="E815">
            <v>394300</v>
          </cell>
        </row>
        <row r="816">
          <cell r="C816">
            <v>1801103000</v>
          </cell>
          <cell r="E816">
            <v>394900</v>
          </cell>
        </row>
        <row r="817">
          <cell r="C817" t="str">
            <v>zrušen</v>
          </cell>
          <cell r="E817">
            <v>395100</v>
          </cell>
        </row>
        <row r="818">
          <cell r="C818" t="str">
            <v>zrušen</v>
          </cell>
          <cell r="E818">
            <v>396100</v>
          </cell>
        </row>
        <row r="819">
          <cell r="C819">
            <v>1202100900</v>
          </cell>
          <cell r="E819">
            <v>397100</v>
          </cell>
        </row>
        <row r="820">
          <cell r="C820" t="str">
            <v>zrušen</v>
          </cell>
          <cell r="E820">
            <v>397101</v>
          </cell>
        </row>
        <row r="821">
          <cell r="C821">
            <v>1204300900</v>
          </cell>
          <cell r="E821">
            <v>397102</v>
          </cell>
        </row>
        <row r="822">
          <cell r="C822" t="str">
            <v>zrušen</v>
          </cell>
          <cell r="E822">
            <v>397105</v>
          </cell>
        </row>
        <row r="823">
          <cell r="C823">
            <v>1209000800</v>
          </cell>
          <cell r="E823">
            <v>397110</v>
          </cell>
        </row>
        <row r="824">
          <cell r="C824">
            <v>1201102200</v>
          </cell>
          <cell r="E824">
            <v>397900</v>
          </cell>
        </row>
        <row r="825">
          <cell r="C825">
            <v>3202100800</v>
          </cell>
          <cell r="E825">
            <v>398100</v>
          </cell>
        </row>
        <row r="826">
          <cell r="C826">
            <v>3505200200</v>
          </cell>
          <cell r="E826">
            <v>398103</v>
          </cell>
        </row>
        <row r="827">
          <cell r="C827" t="str">
            <v>zrušen</v>
          </cell>
          <cell r="E827">
            <v>398206</v>
          </cell>
        </row>
        <row r="828">
          <cell r="C828">
            <v>3505200100</v>
          </cell>
          <cell r="E828">
            <v>398207</v>
          </cell>
        </row>
        <row r="829">
          <cell r="C829">
            <v>3505200400</v>
          </cell>
          <cell r="E829">
            <v>398208</v>
          </cell>
        </row>
        <row r="830">
          <cell r="C830">
            <v>3202101100</v>
          </cell>
          <cell r="E830">
            <v>398300</v>
          </cell>
        </row>
        <row r="831">
          <cell r="C831">
            <v>3202101200</v>
          </cell>
          <cell r="E831">
            <v>398301</v>
          </cell>
        </row>
        <row r="832">
          <cell r="C832">
            <v>3202100300</v>
          </cell>
          <cell r="E832">
            <v>398303</v>
          </cell>
        </row>
        <row r="833">
          <cell r="C833">
            <v>3202101500</v>
          </cell>
          <cell r="E833">
            <v>398305</v>
          </cell>
        </row>
        <row r="834">
          <cell r="C834">
            <v>3202101300</v>
          </cell>
          <cell r="E834">
            <v>398310</v>
          </cell>
        </row>
        <row r="835">
          <cell r="C835">
            <v>3202101400</v>
          </cell>
          <cell r="E835">
            <v>398311</v>
          </cell>
        </row>
        <row r="836">
          <cell r="C836">
            <v>3505200300</v>
          </cell>
          <cell r="E836">
            <v>398401</v>
          </cell>
        </row>
        <row r="837">
          <cell r="C837">
            <v>3504100100</v>
          </cell>
          <cell r="E837">
            <v>398500</v>
          </cell>
        </row>
        <row r="838">
          <cell r="C838">
            <v>3204300900</v>
          </cell>
          <cell r="E838">
            <v>398700</v>
          </cell>
        </row>
        <row r="839">
          <cell r="C839" t="str">
            <v>zrušen</v>
          </cell>
          <cell r="E839">
            <v>398900</v>
          </cell>
        </row>
        <row r="840">
          <cell r="C840">
            <v>3509100100</v>
          </cell>
          <cell r="E840">
            <v>399100</v>
          </cell>
        </row>
        <row r="841">
          <cell r="C841">
            <v>3509101000</v>
          </cell>
          <cell r="E841">
            <v>399121</v>
          </cell>
        </row>
        <row r="842">
          <cell r="C842">
            <v>3509101300</v>
          </cell>
          <cell r="E842">
            <v>399122</v>
          </cell>
        </row>
        <row r="843">
          <cell r="C843">
            <v>3509101100</v>
          </cell>
          <cell r="E843">
            <v>399123</v>
          </cell>
        </row>
        <row r="844">
          <cell r="C844">
            <v>3509101200</v>
          </cell>
          <cell r="E844">
            <v>399134</v>
          </cell>
        </row>
        <row r="845">
          <cell r="C845">
            <v>3509101300</v>
          </cell>
          <cell r="E845">
            <v>399122</v>
          </cell>
        </row>
        <row r="846">
          <cell r="C846">
            <v>3509100200</v>
          </cell>
          <cell r="E846">
            <v>399310</v>
          </cell>
        </row>
        <row r="847">
          <cell r="C847" t="str">
            <v>zrušen</v>
          </cell>
          <cell r="E847">
            <v>399320</v>
          </cell>
        </row>
        <row r="848">
          <cell r="C848">
            <v>3509100300</v>
          </cell>
          <cell r="E848">
            <v>399500</v>
          </cell>
        </row>
        <row r="849">
          <cell r="C849">
            <v>3509100500</v>
          </cell>
          <cell r="E849">
            <v>399510</v>
          </cell>
        </row>
        <row r="850">
          <cell r="C850">
            <v>3509100400</v>
          </cell>
          <cell r="E850">
            <v>399550</v>
          </cell>
        </row>
        <row r="851">
          <cell r="C851">
            <v>3509100600</v>
          </cell>
          <cell r="E851">
            <v>399600</v>
          </cell>
        </row>
        <row r="852">
          <cell r="C852">
            <v>3509100700</v>
          </cell>
          <cell r="E852">
            <v>399601</v>
          </cell>
        </row>
        <row r="853">
          <cell r="C853">
            <v>3509101400</v>
          </cell>
          <cell r="E853">
            <v>399779</v>
          </cell>
        </row>
        <row r="854">
          <cell r="C854">
            <v>3509101500</v>
          </cell>
          <cell r="E854">
            <v>399799</v>
          </cell>
        </row>
        <row r="855">
          <cell r="C855">
            <v>9101100100</v>
          </cell>
          <cell r="D855" t="str">
            <v>změna náplně</v>
          </cell>
          <cell r="E855">
            <v>401100</v>
          </cell>
        </row>
        <row r="856">
          <cell r="C856">
            <v>9101100100</v>
          </cell>
          <cell r="E856">
            <v>401200</v>
          </cell>
        </row>
        <row r="857">
          <cell r="C857">
            <v>9101100100</v>
          </cell>
          <cell r="E857">
            <v>401300</v>
          </cell>
        </row>
        <row r="858">
          <cell r="C858">
            <v>9101100100</v>
          </cell>
          <cell r="E858">
            <v>401400</v>
          </cell>
        </row>
        <row r="859">
          <cell r="C859" t="str">
            <v>zrušen</v>
          </cell>
          <cell r="E859">
            <v>401500</v>
          </cell>
        </row>
        <row r="860">
          <cell r="C860" t="str">
            <v>zrušen</v>
          </cell>
          <cell r="E860">
            <v>401801</v>
          </cell>
        </row>
        <row r="861">
          <cell r="C861" t="str">
            <v>zrušen</v>
          </cell>
          <cell r="E861">
            <v>401802</v>
          </cell>
        </row>
        <row r="862">
          <cell r="C862" t="str">
            <v>zrušen</v>
          </cell>
          <cell r="E862">
            <v>401803</v>
          </cell>
        </row>
        <row r="863">
          <cell r="C863" t="str">
            <v>zrušen</v>
          </cell>
          <cell r="E863">
            <v>401804</v>
          </cell>
        </row>
        <row r="864">
          <cell r="C864" t="str">
            <v>zrušen</v>
          </cell>
          <cell r="E864">
            <v>401805</v>
          </cell>
        </row>
        <row r="865">
          <cell r="C865" t="str">
            <v>zrušen</v>
          </cell>
          <cell r="E865">
            <v>401900</v>
          </cell>
        </row>
        <row r="866">
          <cell r="C866">
            <v>9105100100</v>
          </cell>
          <cell r="D866" t="str">
            <v>změna náplně</v>
          </cell>
          <cell r="E866">
            <v>402100</v>
          </cell>
        </row>
        <row r="867">
          <cell r="C867">
            <v>9105100100</v>
          </cell>
          <cell r="E867">
            <v>402200</v>
          </cell>
        </row>
        <row r="868">
          <cell r="C868">
            <v>9105100100</v>
          </cell>
          <cell r="E868">
            <v>402300</v>
          </cell>
        </row>
        <row r="869">
          <cell r="C869">
            <v>9105100100</v>
          </cell>
          <cell r="E869">
            <v>402400</v>
          </cell>
        </row>
        <row r="870">
          <cell r="C870" t="str">
            <v>zrušen</v>
          </cell>
          <cell r="E870">
            <v>402500</v>
          </cell>
        </row>
        <row r="871">
          <cell r="C871">
            <v>9105200100</v>
          </cell>
          <cell r="E871">
            <v>403100</v>
          </cell>
        </row>
        <row r="872">
          <cell r="C872">
            <v>9105200200</v>
          </cell>
          <cell r="E872">
            <v>403200</v>
          </cell>
        </row>
        <row r="873">
          <cell r="C873">
            <v>9105200300</v>
          </cell>
          <cell r="E873">
            <v>403300</v>
          </cell>
        </row>
        <row r="874">
          <cell r="C874">
            <v>9116100100</v>
          </cell>
          <cell r="E874">
            <v>404001</v>
          </cell>
        </row>
        <row r="875">
          <cell r="C875">
            <v>9116101000</v>
          </cell>
          <cell r="E875">
            <v>404002</v>
          </cell>
        </row>
        <row r="876">
          <cell r="C876">
            <v>9116101100</v>
          </cell>
          <cell r="E876">
            <v>404014</v>
          </cell>
        </row>
        <row r="877">
          <cell r="C877">
            <v>9116100300</v>
          </cell>
          <cell r="E877">
            <v>404025</v>
          </cell>
        </row>
        <row r="878">
          <cell r="C878">
            <v>9116102200</v>
          </cell>
          <cell r="E878">
            <v>404027</v>
          </cell>
        </row>
        <row r="879">
          <cell r="C879">
            <v>9115100200</v>
          </cell>
          <cell r="E879">
            <v>404041</v>
          </cell>
        </row>
        <row r="880">
          <cell r="C880">
            <v>9115100200</v>
          </cell>
          <cell r="E880">
            <v>404050</v>
          </cell>
        </row>
        <row r="881">
          <cell r="C881">
            <v>9115101000</v>
          </cell>
          <cell r="E881">
            <v>404073</v>
          </cell>
        </row>
        <row r="882">
          <cell r="C882">
            <v>9115101100</v>
          </cell>
          <cell r="E882">
            <v>404081</v>
          </cell>
        </row>
        <row r="883">
          <cell r="C883">
            <v>9115101200</v>
          </cell>
          <cell r="E883">
            <v>404085</v>
          </cell>
        </row>
        <row r="884">
          <cell r="C884">
            <v>9115101300</v>
          </cell>
          <cell r="E884">
            <v>404089</v>
          </cell>
        </row>
        <row r="885">
          <cell r="C885">
            <v>9115101000</v>
          </cell>
          <cell r="E885">
            <v>404093</v>
          </cell>
        </row>
        <row r="886">
          <cell r="C886">
            <v>9105200400</v>
          </cell>
          <cell r="E886">
            <v>404100</v>
          </cell>
        </row>
        <row r="887">
          <cell r="C887">
            <v>9115101100</v>
          </cell>
          <cell r="E887">
            <v>404107</v>
          </cell>
        </row>
        <row r="888">
          <cell r="C888">
            <v>9115101200</v>
          </cell>
          <cell r="E888">
            <v>404111</v>
          </cell>
        </row>
        <row r="889">
          <cell r="C889">
            <v>9116101300</v>
          </cell>
          <cell r="E889">
            <v>404502</v>
          </cell>
        </row>
        <row r="890">
          <cell r="C890">
            <v>9115100200</v>
          </cell>
          <cell r="E890">
            <v>404541</v>
          </cell>
        </row>
        <row r="891">
          <cell r="C891">
            <v>9115100200</v>
          </cell>
          <cell r="E891">
            <v>404550</v>
          </cell>
        </row>
        <row r="892">
          <cell r="C892">
            <v>9116104000</v>
          </cell>
          <cell r="E892">
            <v>404600</v>
          </cell>
        </row>
        <row r="893">
          <cell r="C893">
            <v>9116105000</v>
          </cell>
          <cell r="E893">
            <v>404650</v>
          </cell>
        </row>
        <row r="894">
          <cell r="C894">
            <v>9115103000</v>
          </cell>
          <cell r="E894">
            <v>404900</v>
          </cell>
        </row>
        <row r="895">
          <cell r="C895" t="str">
            <v>zrušen</v>
          </cell>
          <cell r="E895">
            <v>405100</v>
          </cell>
        </row>
        <row r="896">
          <cell r="C896">
            <v>9112000100</v>
          </cell>
          <cell r="E896">
            <v>411100</v>
          </cell>
        </row>
        <row r="897">
          <cell r="C897">
            <v>9112000200</v>
          </cell>
          <cell r="E897">
            <v>411101</v>
          </cell>
        </row>
        <row r="898">
          <cell r="C898">
            <v>3504600100</v>
          </cell>
          <cell r="E898">
            <v>412010</v>
          </cell>
        </row>
        <row r="899">
          <cell r="C899">
            <v>3504600200</v>
          </cell>
          <cell r="E899">
            <v>412199</v>
          </cell>
        </row>
        <row r="900">
          <cell r="C900">
            <v>3504600400</v>
          </cell>
          <cell r="E900">
            <v>412200</v>
          </cell>
        </row>
        <row r="901">
          <cell r="C901">
            <v>3504600300</v>
          </cell>
          <cell r="E901">
            <v>412201</v>
          </cell>
        </row>
        <row r="902">
          <cell r="C902">
            <v>3504600500</v>
          </cell>
          <cell r="E902">
            <v>412202</v>
          </cell>
        </row>
        <row r="903">
          <cell r="C903">
            <v>3504600600</v>
          </cell>
          <cell r="E903">
            <v>412203</v>
          </cell>
        </row>
        <row r="904">
          <cell r="C904">
            <v>3504600700</v>
          </cell>
          <cell r="E904">
            <v>412204</v>
          </cell>
        </row>
        <row r="905">
          <cell r="C905">
            <v>3504600800</v>
          </cell>
          <cell r="E905">
            <v>412205</v>
          </cell>
        </row>
        <row r="906">
          <cell r="C906">
            <v>3504600900</v>
          </cell>
          <cell r="E906">
            <v>412206</v>
          </cell>
        </row>
        <row r="907">
          <cell r="C907">
            <v>3504601000</v>
          </cell>
          <cell r="E907">
            <v>412207</v>
          </cell>
        </row>
        <row r="908">
          <cell r="C908">
            <v>3504601100</v>
          </cell>
          <cell r="E908">
            <v>412209</v>
          </cell>
        </row>
        <row r="909">
          <cell r="C909">
            <v>3504601200</v>
          </cell>
          <cell r="E909">
            <v>412210</v>
          </cell>
        </row>
        <row r="910">
          <cell r="C910">
            <v>3504601300</v>
          </cell>
          <cell r="E910">
            <v>412211</v>
          </cell>
        </row>
        <row r="911">
          <cell r="C911">
            <v>3504601400</v>
          </cell>
          <cell r="E911">
            <v>412212</v>
          </cell>
        </row>
        <row r="912">
          <cell r="C912">
            <v>3504601500</v>
          </cell>
          <cell r="E912">
            <v>412299</v>
          </cell>
        </row>
        <row r="913">
          <cell r="C913">
            <v>9115000100</v>
          </cell>
          <cell r="E913">
            <v>412300</v>
          </cell>
        </row>
        <row r="914">
          <cell r="C914">
            <v>9115000200</v>
          </cell>
          <cell r="E914">
            <v>412301</v>
          </cell>
        </row>
        <row r="915">
          <cell r="C915">
            <v>9112200100</v>
          </cell>
          <cell r="E915">
            <v>413100</v>
          </cell>
        </row>
        <row r="916">
          <cell r="C916">
            <v>9112201000</v>
          </cell>
          <cell r="E916">
            <v>414100</v>
          </cell>
        </row>
        <row r="917">
          <cell r="C917">
            <v>9112201100</v>
          </cell>
          <cell r="E917">
            <v>414110</v>
          </cell>
        </row>
        <row r="918">
          <cell r="C918">
            <v>9112201200</v>
          </cell>
          <cell r="E918">
            <v>414500</v>
          </cell>
        </row>
        <row r="919">
          <cell r="C919">
            <v>9112202000</v>
          </cell>
          <cell r="E919">
            <v>421100</v>
          </cell>
        </row>
        <row r="920">
          <cell r="C920">
            <v>3001100800</v>
          </cell>
          <cell r="E920">
            <v>441110</v>
          </cell>
        </row>
        <row r="921">
          <cell r="C921">
            <v>3001100200</v>
          </cell>
          <cell r="E921">
            <v>441111</v>
          </cell>
        </row>
        <row r="922">
          <cell r="C922">
            <v>3001100200</v>
          </cell>
          <cell r="E922">
            <v>441112</v>
          </cell>
        </row>
        <row r="923">
          <cell r="C923">
            <v>3001100200</v>
          </cell>
          <cell r="E923">
            <v>441113</v>
          </cell>
        </row>
        <row r="924">
          <cell r="C924">
            <v>3001100200</v>
          </cell>
          <cell r="E924">
            <v>441114</v>
          </cell>
        </row>
        <row r="925">
          <cell r="C925">
            <v>3001100200</v>
          </cell>
          <cell r="E925">
            <v>441115</v>
          </cell>
        </row>
        <row r="926">
          <cell r="C926">
            <v>3001100200</v>
          </cell>
          <cell r="E926">
            <v>441116</v>
          </cell>
        </row>
        <row r="927">
          <cell r="C927">
            <v>3001100200</v>
          </cell>
          <cell r="E927">
            <v>441117</v>
          </cell>
        </row>
        <row r="928">
          <cell r="C928">
            <v>3001300200</v>
          </cell>
          <cell r="E928">
            <v>441200</v>
          </cell>
        </row>
        <row r="929">
          <cell r="C929" t="str">
            <v>zrušen</v>
          </cell>
          <cell r="E929">
            <v>441210</v>
          </cell>
        </row>
        <row r="930">
          <cell r="C930">
            <v>3001100200</v>
          </cell>
          <cell r="E930">
            <v>441311</v>
          </cell>
        </row>
        <row r="931">
          <cell r="C931">
            <v>3001300200</v>
          </cell>
          <cell r="E931">
            <v>441411</v>
          </cell>
        </row>
        <row r="932">
          <cell r="C932">
            <v>3001200200</v>
          </cell>
          <cell r="E932">
            <v>441801</v>
          </cell>
        </row>
        <row r="933">
          <cell r="C933">
            <v>3001200200</v>
          </cell>
          <cell r="E933">
            <v>441802</v>
          </cell>
        </row>
        <row r="934">
          <cell r="C934">
            <v>3001200100</v>
          </cell>
          <cell r="E934">
            <v>441804</v>
          </cell>
        </row>
        <row r="935">
          <cell r="C935">
            <v>3001400100</v>
          </cell>
          <cell r="E935">
            <v>441810</v>
          </cell>
        </row>
        <row r="936">
          <cell r="C936">
            <v>3001100300</v>
          </cell>
          <cell r="E936">
            <v>441900</v>
          </cell>
        </row>
        <row r="937">
          <cell r="C937">
            <v>3001100300</v>
          </cell>
          <cell r="E937">
            <v>441901</v>
          </cell>
        </row>
        <row r="938">
          <cell r="C938">
            <v>3002100100</v>
          </cell>
          <cell r="E938">
            <v>442311</v>
          </cell>
        </row>
        <row r="939">
          <cell r="C939">
            <v>3002400100</v>
          </cell>
          <cell r="E939">
            <v>442312</v>
          </cell>
        </row>
        <row r="940">
          <cell r="C940">
            <v>3002300100</v>
          </cell>
          <cell r="E940">
            <v>442411</v>
          </cell>
        </row>
        <row r="941">
          <cell r="C941">
            <v>3003100100</v>
          </cell>
          <cell r="E941">
            <v>443111</v>
          </cell>
        </row>
        <row r="942">
          <cell r="C942">
            <v>3003100100</v>
          </cell>
          <cell r="E942">
            <v>443112</v>
          </cell>
        </row>
        <row r="943">
          <cell r="C943">
            <v>3003100100</v>
          </cell>
          <cell r="E943">
            <v>443113</v>
          </cell>
        </row>
        <row r="944">
          <cell r="C944">
            <v>3003100100</v>
          </cell>
          <cell r="E944">
            <v>443114</v>
          </cell>
        </row>
        <row r="945">
          <cell r="C945">
            <v>3003100100</v>
          </cell>
          <cell r="E945">
            <v>443115</v>
          </cell>
        </row>
        <row r="946">
          <cell r="C946">
            <v>3003100100</v>
          </cell>
          <cell r="E946">
            <v>443116</v>
          </cell>
        </row>
        <row r="947">
          <cell r="C947">
            <v>3003100100</v>
          </cell>
          <cell r="E947">
            <v>443117</v>
          </cell>
        </row>
        <row r="948">
          <cell r="C948">
            <v>3003100200</v>
          </cell>
          <cell r="E948">
            <v>443131</v>
          </cell>
        </row>
        <row r="949">
          <cell r="C949">
            <v>3003100200</v>
          </cell>
          <cell r="E949">
            <v>443132</v>
          </cell>
        </row>
        <row r="950">
          <cell r="C950">
            <v>3003100200</v>
          </cell>
          <cell r="E950">
            <v>443133</v>
          </cell>
        </row>
        <row r="951">
          <cell r="C951">
            <v>3003100200</v>
          </cell>
          <cell r="E951">
            <v>443134</v>
          </cell>
        </row>
        <row r="952">
          <cell r="C952">
            <v>3003100200</v>
          </cell>
          <cell r="E952">
            <v>443135</v>
          </cell>
        </row>
        <row r="953">
          <cell r="C953">
            <v>3003100200</v>
          </cell>
          <cell r="E953">
            <v>443136</v>
          </cell>
        </row>
        <row r="954">
          <cell r="C954">
            <v>3003100200</v>
          </cell>
          <cell r="E954">
            <v>443137</v>
          </cell>
        </row>
        <row r="955">
          <cell r="C955">
            <v>3003300100</v>
          </cell>
          <cell r="E955">
            <v>443210</v>
          </cell>
        </row>
        <row r="956">
          <cell r="C956">
            <v>3003300500</v>
          </cell>
          <cell r="E956">
            <v>443220</v>
          </cell>
        </row>
        <row r="957">
          <cell r="C957">
            <v>3003300200</v>
          </cell>
          <cell r="E957">
            <v>443230</v>
          </cell>
        </row>
        <row r="958">
          <cell r="C958">
            <v>3003100100</v>
          </cell>
          <cell r="E958">
            <v>443311</v>
          </cell>
        </row>
        <row r="959">
          <cell r="C959">
            <v>3003100900</v>
          </cell>
          <cell r="E959">
            <v>443312</v>
          </cell>
        </row>
        <row r="960">
          <cell r="C960">
            <v>3003100200</v>
          </cell>
          <cell r="E960">
            <v>443313</v>
          </cell>
        </row>
        <row r="961">
          <cell r="C961">
            <v>3003300100</v>
          </cell>
          <cell r="E961">
            <v>443320</v>
          </cell>
        </row>
        <row r="962">
          <cell r="C962">
            <v>3003300200</v>
          </cell>
          <cell r="E962">
            <v>443330</v>
          </cell>
        </row>
        <row r="963">
          <cell r="C963">
            <v>3003100300</v>
          </cell>
          <cell r="E963">
            <v>443510</v>
          </cell>
        </row>
        <row r="964">
          <cell r="C964">
            <v>3003100400</v>
          </cell>
          <cell r="E964">
            <v>443511</v>
          </cell>
        </row>
        <row r="965">
          <cell r="C965">
            <v>3003300300</v>
          </cell>
          <cell r="E965">
            <v>443520</v>
          </cell>
        </row>
        <row r="966">
          <cell r="C966">
            <v>3003300900</v>
          </cell>
          <cell r="E966">
            <v>443521</v>
          </cell>
        </row>
        <row r="967">
          <cell r="C967">
            <v>3003100700</v>
          </cell>
          <cell r="E967">
            <v>443710</v>
          </cell>
        </row>
        <row r="968">
          <cell r="C968">
            <v>3003100600</v>
          </cell>
          <cell r="E968">
            <v>443711</v>
          </cell>
        </row>
        <row r="969">
          <cell r="C969">
            <v>3003100600</v>
          </cell>
          <cell r="E969">
            <v>443712</v>
          </cell>
        </row>
        <row r="970">
          <cell r="C970">
            <v>3003100700</v>
          </cell>
          <cell r="E970">
            <v>443713</v>
          </cell>
        </row>
        <row r="971">
          <cell r="C971">
            <v>3003300700</v>
          </cell>
          <cell r="E971">
            <v>443720</v>
          </cell>
        </row>
        <row r="972">
          <cell r="C972">
            <v>3003300600</v>
          </cell>
          <cell r="E972">
            <v>443721</v>
          </cell>
        </row>
        <row r="973">
          <cell r="C973">
            <v>3003200100</v>
          </cell>
          <cell r="E973">
            <v>443804</v>
          </cell>
        </row>
        <row r="974">
          <cell r="C974">
            <v>3003200200</v>
          </cell>
          <cell r="E974">
            <v>443805</v>
          </cell>
        </row>
        <row r="975">
          <cell r="C975">
            <v>3003400100</v>
          </cell>
          <cell r="E975">
            <v>443810</v>
          </cell>
        </row>
        <row r="976">
          <cell r="C976">
            <v>3003400200</v>
          </cell>
          <cell r="E976">
            <v>443811</v>
          </cell>
        </row>
        <row r="977">
          <cell r="C977">
            <v>3003200800</v>
          </cell>
          <cell r="E977">
            <v>443821</v>
          </cell>
        </row>
        <row r="978">
          <cell r="C978" t="str">
            <v>zrušen</v>
          </cell>
          <cell r="E978">
            <v>443822</v>
          </cell>
        </row>
        <row r="979">
          <cell r="C979">
            <v>3005100100</v>
          </cell>
          <cell r="E979">
            <v>444101</v>
          </cell>
        </row>
        <row r="980">
          <cell r="C980">
            <v>3004100100</v>
          </cell>
          <cell r="E980">
            <v>444111</v>
          </cell>
        </row>
        <row r="981">
          <cell r="C981">
            <v>3004100200</v>
          </cell>
          <cell r="E981">
            <v>444140</v>
          </cell>
        </row>
        <row r="982">
          <cell r="C982">
            <v>3004300100</v>
          </cell>
          <cell r="E982">
            <v>444200</v>
          </cell>
        </row>
        <row r="983">
          <cell r="C983">
            <v>3004100800</v>
          </cell>
          <cell r="E983">
            <v>444801</v>
          </cell>
        </row>
        <row r="984">
          <cell r="C984">
            <v>3006100100</v>
          </cell>
          <cell r="E984">
            <v>445100</v>
          </cell>
        </row>
        <row r="985">
          <cell r="C985" t="str">
            <v>zrušen</v>
          </cell>
          <cell r="E985">
            <v>445802</v>
          </cell>
        </row>
        <row r="986">
          <cell r="C986">
            <v>3101100200</v>
          </cell>
          <cell r="E986">
            <v>446100</v>
          </cell>
        </row>
        <row r="987">
          <cell r="C987">
            <v>3101100100</v>
          </cell>
          <cell r="E987">
            <v>446101</v>
          </cell>
        </row>
        <row r="988">
          <cell r="C988">
            <v>3101100200</v>
          </cell>
          <cell r="E988">
            <v>446102</v>
          </cell>
        </row>
        <row r="989">
          <cell r="C989">
            <v>3101100200</v>
          </cell>
          <cell r="E989">
            <v>446103</v>
          </cell>
        </row>
        <row r="990">
          <cell r="C990">
            <v>3101100200</v>
          </cell>
          <cell r="E990">
            <v>446104</v>
          </cell>
        </row>
        <row r="991">
          <cell r="C991">
            <v>3101100200</v>
          </cell>
          <cell r="E991">
            <v>446105</v>
          </cell>
        </row>
        <row r="992">
          <cell r="C992">
            <v>3101100200</v>
          </cell>
          <cell r="E992">
            <v>446106</v>
          </cell>
        </row>
        <row r="993">
          <cell r="C993">
            <v>3101100200</v>
          </cell>
          <cell r="E993">
            <v>446107</v>
          </cell>
        </row>
        <row r="994">
          <cell r="C994">
            <v>3101100200</v>
          </cell>
          <cell r="E994">
            <v>446200</v>
          </cell>
        </row>
        <row r="995">
          <cell r="C995">
            <v>3101100200</v>
          </cell>
          <cell r="E995">
            <v>446201</v>
          </cell>
        </row>
        <row r="996">
          <cell r="C996">
            <v>3101100200</v>
          </cell>
          <cell r="E996">
            <v>446202</v>
          </cell>
        </row>
        <row r="997">
          <cell r="C997">
            <v>3101100200</v>
          </cell>
          <cell r="E997">
            <v>446203</v>
          </cell>
        </row>
        <row r="998">
          <cell r="C998">
            <v>3101100200</v>
          </cell>
          <cell r="E998">
            <v>446204</v>
          </cell>
        </row>
        <row r="999">
          <cell r="C999">
            <v>3101100200</v>
          </cell>
          <cell r="E999">
            <v>446205</v>
          </cell>
        </row>
        <row r="1000">
          <cell r="C1000">
            <v>3101100200</v>
          </cell>
          <cell r="E1000">
            <v>446206</v>
          </cell>
        </row>
        <row r="1001">
          <cell r="C1001">
            <v>3101100200</v>
          </cell>
          <cell r="E1001">
            <v>446207</v>
          </cell>
        </row>
        <row r="1002">
          <cell r="C1002">
            <v>3002100100</v>
          </cell>
          <cell r="E1002">
            <v>447120</v>
          </cell>
        </row>
        <row r="1003">
          <cell r="C1003">
            <v>3002300100</v>
          </cell>
          <cell r="E1003">
            <v>447130</v>
          </cell>
        </row>
        <row r="1004">
          <cell r="C1004">
            <v>3504602000</v>
          </cell>
          <cell r="E1004">
            <v>449100</v>
          </cell>
        </row>
        <row r="1005">
          <cell r="C1005">
            <v>3504602100</v>
          </cell>
          <cell r="E1005">
            <v>449110</v>
          </cell>
        </row>
        <row r="1006">
          <cell r="C1006">
            <v>3002100200</v>
          </cell>
          <cell r="E1006">
            <v>449200</v>
          </cell>
        </row>
        <row r="1007">
          <cell r="C1007">
            <v>3504603000</v>
          </cell>
          <cell r="E1007">
            <v>451100</v>
          </cell>
        </row>
        <row r="1008">
          <cell r="C1008">
            <v>3503100300</v>
          </cell>
          <cell r="E1008">
            <v>452100</v>
          </cell>
        </row>
        <row r="1009">
          <cell r="C1009">
            <v>3504604000</v>
          </cell>
          <cell r="E1009">
            <v>459100</v>
          </cell>
        </row>
        <row r="1010">
          <cell r="C1010">
            <v>3504604100</v>
          </cell>
          <cell r="E1010">
            <v>459200</v>
          </cell>
        </row>
        <row r="1011">
          <cell r="C1011">
            <v>3301300100</v>
          </cell>
          <cell r="E1011">
            <v>461100</v>
          </cell>
        </row>
        <row r="1012">
          <cell r="C1012" t="str">
            <v>zrušen</v>
          </cell>
          <cell r="E1012">
            <v>471100</v>
          </cell>
        </row>
        <row r="1013">
          <cell r="C1013" t="str">
            <v>zrušen</v>
          </cell>
          <cell r="E1013">
            <v>472100</v>
          </cell>
        </row>
        <row r="1014">
          <cell r="C1014" t="str">
            <v>zrušen</v>
          </cell>
          <cell r="E1014">
            <v>481100</v>
          </cell>
        </row>
        <row r="1015">
          <cell r="C1015" t="str">
            <v>zrušen</v>
          </cell>
          <cell r="E1015">
            <v>481200</v>
          </cell>
        </row>
        <row r="1016">
          <cell r="C1016" t="str">
            <v>zrušen</v>
          </cell>
          <cell r="E1016">
            <v>482100</v>
          </cell>
        </row>
        <row r="1017">
          <cell r="C1017" t="str">
            <v>zrušen</v>
          </cell>
          <cell r="E1017">
            <v>482200</v>
          </cell>
        </row>
        <row r="1018">
          <cell r="C1018" t="str">
            <v>zrušen</v>
          </cell>
          <cell r="E1018">
            <v>483100</v>
          </cell>
        </row>
        <row r="1019">
          <cell r="C1019" t="str">
            <v>zrušen</v>
          </cell>
          <cell r="E1019">
            <v>484100</v>
          </cell>
        </row>
        <row r="1020">
          <cell r="C1020" t="str">
            <v>zrušen</v>
          </cell>
          <cell r="E1020">
            <v>485100</v>
          </cell>
        </row>
        <row r="1021">
          <cell r="C1021" t="str">
            <v>zrušen</v>
          </cell>
          <cell r="E1021">
            <v>486100</v>
          </cell>
        </row>
        <row r="1022">
          <cell r="C1022" t="str">
            <v>zrušen</v>
          </cell>
          <cell r="E1022">
            <v>487100</v>
          </cell>
        </row>
        <row r="1023">
          <cell r="C1023" t="str">
            <v>zrušen</v>
          </cell>
          <cell r="E1023">
            <v>489100</v>
          </cell>
        </row>
        <row r="1024">
          <cell r="C1024">
            <v>3901000100</v>
          </cell>
          <cell r="E1024">
            <v>489500</v>
          </cell>
        </row>
        <row r="1025">
          <cell r="C1025">
            <v>3209500200</v>
          </cell>
          <cell r="E1025">
            <v>489501</v>
          </cell>
        </row>
        <row r="1026">
          <cell r="C1026">
            <v>4001100400</v>
          </cell>
          <cell r="E1026">
            <v>501100</v>
          </cell>
        </row>
        <row r="1027">
          <cell r="C1027">
            <v>4001100200</v>
          </cell>
          <cell r="E1027">
            <v>501200</v>
          </cell>
        </row>
        <row r="1028">
          <cell r="C1028">
            <v>4001100300</v>
          </cell>
          <cell r="E1028">
            <v>501201</v>
          </cell>
        </row>
        <row r="1029">
          <cell r="C1029">
            <v>4001100200</v>
          </cell>
          <cell r="E1029">
            <v>501210</v>
          </cell>
        </row>
        <row r="1030">
          <cell r="C1030">
            <v>4001100300</v>
          </cell>
          <cell r="E1030">
            <v>501211</v>
          </cell>
        </row>
        <row r="1031">
          <cell r="C1031">
            <v>4001100500</v>
          </cell>
          <cell r="E1031">
            <v>501250</v>
          </cell>
        </row>
        <row r="1032">
          <cell r="C1032" t="str">
            <v>zrušen</v>
          </cell>
          <cell r="E1032">
            <v>501251</v>
          </cell>
        </row>
        <row r="1033">
          <cell r="C1033">
            <v>4001102000</v>
          </cell>
          <cell r="E1033">
            <v>501400</v>
          </cell>
        </row>
        <row r="1034">
          <cell r="C1034">
            <v>4001102100</v>
          </cell>
          <cell r="E1034">
            <v>501401</v>
          </cell>
        </row>
        <row r="1035">
          <cell r="C1035">
            <v>4001100200</v>
          </cell>
          <cell r="E1035">
            <v>501500</v>
          </cell>
        </row>
        <row r="1036">
          <cell r="C1036">
            <v>4001100300</v>
          </cell>
          <cell r="E1036">
            <v>501501</v>
          </cell>
        </row>
        <row r="1037">
          <cell r="C1037">
            <v>4001100200</v>
          </cell>
          <cell r="E1037">
            <v>501600</v>
          </cell>
        </row>
        <row r="1038">
          <cell r="C1038">
            <v>4001100200</v>
          </cell>
          <cell r="E1038">
            <v>501650</v>
          </cell>
        </row>
        <row r="1039">
          <cell r="C1039">
            <v>4001100300</v>
          </cell>
          <cell r="E1039">
            <v>501651</v>
          </cell>
        </row>
        <row r="1040">
          <cell r="C1040">
            <v>4001103000</v>
          </cell>
          <cell r="E1040">
            <v>501700</v>
          </cell>
        </row>
        <row r="1041">
          <cell r="C1041">
            <v>4001200700</v>
          </cell>
          <cell r="E1041">
            <v>501800</v>
          </cell>
        </row>
        <row r="1042">
          <cell r="C1042">
            <v>4001200300</v>
          </cell>
          <cell r="E1042">
            <v>501802</v>
          </cell>
        </row>
        <row r="1043">
          <cell r="C1043" t="str">
            <v>zrušen</v>
          </cell>
          <cell r="E1043">
            <v>501803</v>
          </cell>
        </row>
        <row r="1044">
          <cell r="C1044">
            <v>4001200200</v>
          </cell>
          <cell r="E1044">
            <v>501804</v>
          </cell>
        </row>
        <row r="1045">
          <cell r="C1045">
            <v>4001103100</v>
          </cell>
          <cell r="E1045">
            <v>501990</v>
          </cell>
        </row>
        <row r="1046">
          <cell r="C1046">
            <v>4001300200</v>
          </cell>
          <cell r="E1046">
            <v>502100</v>
          </cell>
        </row>
        <row r="1047">
          <cell r="C1047">
            <v>4001300300</v>
          </cell>
          <cell r="E1047">
            <v>502101</v>
          </cell>
        </row>
        <row r="1048">
          <cell r="C1048">
            <v>4001300400</v>
          </cell>
          <cell r="E1048">
            <v>502102</v>
          </cell>
        </row>
        <row r="1049">
          <cell r="C1049">
            <v>4001300500</v>
          </cell>
          <cell r="E1049">
            <v>502103</v>
          </cell>
        </row>
        <row r="1050">
          <cell r="C1050">
            <v>4001300600</v>
          </cell>
          <cell r="E1050">
            <v>502104</v>
          </cell>
        </row>
        <row r="1051">
          <cell r="C1051">
            <v>4001400200</v>
          </cell>
          <cell r="E1051">
            <v>502200</v>
          </cell>
        </row>
        <row r="1052">
          <cell r="C1052">
            <v>4001300700</v>
          </cell>
          <cell r="E1052">
            <v>502400</v>
          </cell>
        </row>
        <row r="1053">
          <cell r="C1053" t="str">
            <v>zrušen</v>
          </cell>
          <cell r="E1053">
            <v>502803</v>
          </cell>
        </row>
        <row r="1054">
          <cell r="C1054">
            <v>4002100100</v>
          </cell>
          <cell r="E1054">
            <v>503100</v>
          </cell>
        </row>
        <row r="1055">
          <cell r="C1055">
            <v>4002100300</v>
          </cell>
          <cell r="E1055">
            <v>503101</v>
          </cell>
        </row>
        <row r="1056">
          <cell r="C1056">
            <v>4002100400</v>
          </cell>
          <cell r="E1056">
            <v>503102</v>
          </cell>
        </row>
        <row r="1057">
          <cell r="C1057">
            <v>4002100200</v>
          </cell>
          <cell r="E1057">
            <v>503200</v>
          </cell>
        </row>
        <row r="1058">
          <cell r="C1058">
            <v>4002100700</v>
          </cell>
          <cell r="E1058">
            <v>503500</v>
          </cell>
        </row>
        <row r="1059">
          <cell r="C1059">
            <v>4002100600</v>
          </cell>
          <cell r="E1059">
            <v>503600</v>
          </cell>
        </row>
        <row r="1060">
          <cell r="C1060">
            <v>4002200200</v>
          </cell>
          <cell r="E1060">
            <v>503800</v>
          </cell>
        </row>
        <row r="1061">
          <cell r="C1061">
            <v>4002200800</v>
          </cell>
          <cell r="E1061">
            <v>503803</v>
          </cell>
        </row>
        <row r="1062">
          <cell r="C1062">
            <v>4002200100</v>
          </cell>
          <cell r="E1062">
            <v>503804</v>
          </cell>
        </row>
        <row r="1063">
          <cell r="C1063">
            <v>4002300100</v>
          </cell>
          <cell r="E1063">
            <v>504100</v>
          </cell>
        </row>
        <row r="1064">
          <cell r="C1064">
            <v>4002300500</v>
          </cell>
          <cell r="E1064">
            <v>504101</v>
          </cell>
        </row>
        <row r="1065">
          <cell r="C1065">
            <v>4002300400</v>
          </cell>
          <cell r="E1065">
            <v>504102</v>
          </cell>
        </row>
        <row r="1066">
          <cell r="C1066">
            <v>4002400100</v>
          </cell>
          <cell r="E1066">
            <v>504110</v>
          </cell>
        </row>
        <row r="1067">
          <cell r="C1067">
            <v>4002300200</v>
          </cell>
          <cell r="E1067">
            <v>504200</v>
          </cell>
        </row>
        <row r="1068">
          <cell r="C1068">
            <v>4002400200</v>
          </cell>
          <cell r="E1068">
            <v>504210</v>
          </cell>
        </row>
        <row r="1069">
          <cell r="C1069">
            <v>4002300700</v>
          </cell>
          <cell r="E1069">
            <v>504500</v>
          </cell>
        </row>
        <row r="1070">
          <cell r="C1070">
            <v>4002300600</v>
          </cell>
          <cell r="E1070">
            <v>504600</v>
          </cell>
        </row>
        <row r="1071">
          <cell r="C1071">
            <v>4002300300</v>
          </cell>
          <cell r="E1071">
            <v>504800</v>
          </cell>
        </row>
        <row r="1072">
          <cell r="C1072">
            <v>4002300900</v>
          </cell>
          <cell r="E1072">
            <v>504801</v>
          </cell>
        </row>
        <row r="1073">
          <cell r="C1073" t="str">
            <v>zrušen</v>
          </cell>
          <cell r="E1073">
            <v>504802</v>
          </cell>
        </row>
        <row r="1074">
          <cell r="C1074">
            <v>7002100200</v>
          </cell>
          <cell r="E1074">
            <v>505100</v>
          </cell>
        </row>
        <row r="1075">
          <cell r="C1075">
            <v>7002100200</v>
          </cell>
          <cell r="E1075">
            <v>505500</v>
          </cell>
        </row>
        <row r="1076">
          <cell r="C1076">
            <v>7002100800</v>
          </cell>
          <cell r="E1076">
            <v>505800</v>
          </cell>
        </row>
        <row r="1077">
          <cell r="C1077">
            <v>7002200200</v>
          </cell>
          <cell r="E1077">
            <v>505801</v>
          </cell>
        </row>
        <row r="1078">
          <cell r="C1078">
            <v>7002200100</v>
          </cell>
          <cell r="E1078">
            <v>505804</v>
          </cell>
        </row>
        <row r="1079">
          <cell r="C1079">
            <v>7002100300</v>
          </cell>
          <cell r="E1079">
            <v>505900</v>
          </cell>
        </row>
        <row r="1080">
          <cell r="C1080">
            <v>7002300100</v>
          </cell>
          <cell r="E1080">
            <v>506100</v>
          </cell>
        </row>
        <row r="1081">
          <cell r="C1081">
            <v>7002400100</v>
          </cell>
          <cell r="E1081">
            <v>506200</v>
          </cell>
        </row>
        <row r="1082">
          <cell r="C1082" t="str">
            <v>zrušen</v>
          </cell>
          <cell r="E1082">
            <v>506801</v>
          </cell>
        </row>
        <row r="1083">
          <cell r="C1083">
            <v>4201200100</v>
          </cell>
          <cell r="E1083">
            <v>507100</v>
          </cell>
        </row>
        <row r="1084">
          <cell r="C1084">
            <v>4101100100</v>
          </cell>
          <cell r="E1084">
            <v>507120</v>
          </cell>
        </row>
        <row r="1085">
          <cell r="C1085">
            <v>4201200200</v>
          </cell>
          <cell r="E1085">
            <v>507140</v>
          </cell>
        </row>
        <row r="1086">
          <cell r="C1086">
            <v>4701300200</v>
          </cell>
          <cell r="E1086">
            <v>507200</v>
          </cell>
        </row>
        <row r="1087">
          <cell r="C1087" t="str">
            <v>zrušen</v>
          </cell>
          <cell r="E1087">
            <v>507800</v>
          </cell>
        </row>
        <row r="1088">
          <cell r="C1088">
            <v>4201200800</v>
          </cell>
          <cell r="E1088">
            <v>507801</v>
          </cell>
        </row>
        <row r="1089">
          <cell r="C1089">
            <v>4201400100</v>
          </cell>
          <cell r="E1089">
            <v>508100</v>
          </cell>
        </row>
        <row r="1090">
          <cell r="C1090">
            <v>4101300100</v>
          </cell>
          <cell r="E1090">
            <v>508130</v>
          </cell>
        </row>
        <row r="1091">
          <cell r="C1091">
            <v>4102100100</v>
          </cell>
          <cell r="E1091">
            <v>509100</v>
          </cell>
        </row>
        <row r="1092">
          <cell r="C1092">
            <v>5001101000</v>
          </cell>
          <cell r="E1092">
            <v>511100</v>
          </cell>
        </row>
        <row r="1093">
          <cell r="C1093">
            <v>5001180100</v>
          </cell>
          <cell r="E1093">
            <v>511101</v>
          </cell>
        </row>
        <row r="1094">
          <cell r="C1094">
            <v>5001101020</v>
          </cell>
          <cell r="E1094">
            <v>511102</v>
          </cell>
        </row>
        <row r="1095">
          <cell r="C1095">
            <v>5001200400</v>
          </cell>
          <cell r="E1095">
            <v>511103</v>
          </cell>
        </row>
        <row r="1096">
          <cell r="C1096">
            <v>5001101040</v>
          </cell>
          <cell r="E1096">
            <v>511104</v>
          </cell>
        </row>
        <row r="1097">
          <cell r="C1097">
            <v>5001101050</v>
          </cell>
          <cell r="E1097">
            <v>511105</v>
          </cell>
        </row>
        <row r="1098">
          <cell r="C1098">
            <v>5001200300</v>
          </cell>
          <cell r="E1098">
            <v>511107</v>
          </cell>
        </row>
        <row r="1099">
          <cell r="C1099">
            <v>5001200200</v>
          </cell>
          <cell r="E1099">
            <v>511108</v>
          </cell>
        </row>
        <row r="1100">
          <cell r="C1100">
            <v>5001200700</v>
          </cell>
          <cell r="E1100">
            <v>511109</v>
          </cell>
        </row>
        <row r="1101">
          <cell r="C1101">
            <v>5099313010</v>
          </cell>
          <cell r="E1101">
            <v>511110</v>
          </cell>
        </row>
        <row r="1102">
          <cell r="C1102">
            <v>5001101120</v>
          </cell>
          <cell r="E1102">
            <v>511120</v>
          </cell>
        </row>
        <row r="1103">
          <cell r="C1103">
            <v>5099303010</v>
          </cell>
          <cell r="E1103">
            <v>511140</v>
          </cell>
        </row>
        <row r="1104">
          <cell r="C1104">
            <v>5099368010</v>
          </cell>
          <cell r="E1104">
            <v>511141</v>
          </cell>
        </row>
        <row r="1105">
          <cell r="C1105">
            <v>5099312010</v>
          </cell>
          <cell r="E1105">
            <v>511142</v>
          </cell>
        </row>
        <row r="1106">
          <cell r="C1106">
            <v>5001101030</v>
          </cell>
          <cell r="E1106">
            <v>511201</v>
          </cell>
        </row>
        <row r="1107">
          <cell r="C1107">
            <v>5099050010</v>
          </cell>
          <cell r="E1107">
            <v>511220</v>
          </cell>
        </row>
        <row r="1108">
          <cell r="C1108">
            <v>5099051010</v>
          </cell>
          <cell r="E1108">
            <v>511230</v>
          </cell>
        </row>
        <row r="1109">
          <cell r="C1109">
            <v>5099301010</v>
          </cell>
          <cell r="E1109">
            <v>511301</v>
          </cell>
        </row>
        <row r="1110">
          <cell r="C1110">
            <v>5099347010</v>
          </cell>
          <cell r="E1110">
            <v>511302</v>
          </cell>
        </row>
        <row r="1111">
          <cell r="C1111">
            <v>5099302010</v>
          </cell>
          <cell r="E1111">
            <v>511303</v>
          </cell>
        </row>
        <row r="1112">
          <cell r="C1112">
            <v>5099304010</v>
          </cell>
          <cell r="E1112">
            <v>511304</v>
          </cell>
        </row>
        <row r="1113">
          <cell r="C1113">
            <v>5099349010</v>
          </cell>
          <cell r="E1113">
            <v>511305</v>
          </cell>
        </row>
        <row r="1114">
          <cell r="C1114">
            <v>5099201010</v>
          </cell>
          <cell r="E1114">
            <v>511350</v>
          </cell>
        </row>
        <row r="1115">
          <cell r="C1115">
            <v>5099200010</v>
          </cell>
          <cell r="E1115">
            <v>511351</v>
          </cell>
        </row>
        <row r="1116">
          <cell r="C1116">
            <v>5099220010</v>
          </cell>
          <cell r="E1116">
            <v>511352</v>
          </cell>
        </row>
        <row r="1117">
          <cell r="C1117">
            <v>5099210010</v>
          </cell>
          <cell r="E1117">
            <v>511353</v>
          </cell>
        </row>
        <row r="1118">
          <cell r="C1118">
            <v>5099200011</v>
          </cell>
          <cell r="E1118">
            <v>511354</v>
          </cell>
        </row>
        <row r="1119">
          <cell r="C1119">
            <v>5099249010</v>
          </cell>
          <cell r="E1119">
            <v>511355</v>
          </cell>
        </row>
        <row r="1120">
          <cell r="C1120">
            <v>5099200012</v>
          </cell>
          <cell r="E1120">
            <v>511356</v>
          </cell>
        </row>
        <row r="1121">
          <cell r="C1121">
            <v>5099341010</v>
          </cell>
          <cell r="E1121">
            <v>511363</v>
          </cell>
        </row>
        <row r="1122">
          <cell r="C1122">
            <v>5099102010</v>
          </cell>
          <cell r="E1122">
            <v>511382</v>
          </cell>
        </row>
        <row r="1123">
          <cell r="C1123">
            <v>5001101010</v>
          </cell>
          <cell r="E1123">
            <v>511400</v>
          </cell>
        </row>
        <row r="1124">
          <cell r="C1124">
            <v>5099013010</v>
          </cell>
          <cell r="E1124">
            <v>511401</v>
          </cell>
        </row>
        <row r="1125">
          <cell r="C1125" t="str">
            <v>zrušen</v>
          </cell>
          <cell r="E1125">
            <v>511402</v>
          </cell>
        </row>
        <row r="1126">
          <cell r="C1126">
            <v>5099001011</v>
          </cell>
          <cell r="E1126">
            <v>511403</v>
          </cell>
        </row>
        <row r="1127">
          <cell r="C1127">
            <v>5099001010</v>
          </cell>
          <cell r="E1127">
            <v>511404</v>
          </cell>
        </row>
        <row r="1128">
          <cell r="C1128">
            <v>5099001012</v>
          </cell>
          <cell r="E1128">
            <v>511405</v>
          </cell>
        </row>
        <row r="1129">
          <cell r="C1129">
            <v>5099001013</v>
          </cell>
          <cell r="E1129">
            <v>511406</v>
          </cell>
        </row>
        <row r="1130">
          <cell r="C1130">
            <v>5099013012</v>
          </cell>
          <cell r="E1130">
            <v>511407</v>
          </cell>
        </row>
        <row r="1131">
          <cell r="C1131">
            <v>5099013011</v>
          </cell>
          <cell r="E1131">
            <v>511408</v>
          </cell>
        </row>
        <row r="1132">
          <cell r="C1132" t="str">
            <v>zrušen</v>
          </cell>
          <cell r="E1132">
            <v>511409</v>
          </cell>
        </row>
        <row r="1133">
          <cell r="C1133">
            <v>5099014011</v>
          </cell>
          <cell r="E1133">
            <v>511410</v>
          </cell>
        </row>
        <row r="1134">
          <cell r="C1134">
            <v>5099014010</v>
          </cell>
          <cell r="E1134">
            <v>511411</v>
          </cell>
        </row>
        <row r="1135">
          <cell r="C1135">
            <v>5099013013</v>
          </cell>
          <cell r="E1135">
            <v>511412</v>
          </cell>
        </row>
        <row r="1136">
          <cell r="C1136">
            <v>5099032010</v>
          </cell>
          <cell r="E1136">
            <v>511490</v>
          </cell>
        </row>
        <row r="1137">
          <cell r="C1137">
            <v>5001180200</v>
          </cell>
          <cell r="E1137">
            <v>511800</v>
          </cell>
        </row>
        <row r="1138">
          <cell r="C1138">
            <v>5001180300</v>
          </cell>
          <cell r="E1138">
            <v>511801</v>
          </cell>
        </row>
        <row r="1139">
          <cell r="C1139">
            <v>5099990010</v>
          </cell>
          <cell r="E1139">
            <v>511990</v>
          </cell>
        </row>
        <row r="1140">
          <cell r="C1140">
            <v>5099001020</v>
          </cell>
          <cell r="E1140">
            <v>512100</v>
          </cell>
        </row>
        <row r="1141">
          <cell r="C1141">
            <v>5099002020</v>
          </cell>
          <cell r="E1141">
            <v>512101</v>
          </cell>
        </row>
        <row r="1142">
          <cell r="C1142" t="str">
            <v>zrušen</v>
          </cell>
          <cell r="E1142">
            <v>512102</v>
          </cell>
        </row>
        <row r="1143">
          <cell r="C1143" t="str">
            <v>zrušen</v>
          </cell>
          <cell r="E1143">
            <v>512103</v>
          </cell>
        </row>
        <row r="1144">
          <cell r="C1144">
            <v>5099022020</v>
          </cell>
          <cell r="E1144">
            <v>512104</v>
          </cell>
        </row>
        <row r="1145">
          <cell r="C1145">
            <v>5099001023</v>
          </cell>
          <cell r="E1145">
            <v>512106</v>
          </cell>
        </row>
        <row r="1146">
          <cell r="C1146">
            <v>5099314020</v>
          </cell>
          <cell r="E1146">
            <v>512107</v>
          </cell>
        </row>
        <row r="1147">
          <cell r="C1147">
            <v>5099013020</v>
          </cell>
          <cell r="E1147">
            <v>512108</v>
          </cell>
        </row>
        <row r="1148">
          <cell r="C1148" t="str">
            <v>zrušen</v>
          </cell>
          <cell r="E1148">
            <v>512120</v>
          </cell>
        </row>
        <row r="1149">
          <cell r="C1149">
            <v>5001101300</v>
          </cell>
          <cell r="E1149">
            <v>512130</v>
          </cell>
        </row>
        <row r="1150">
          <cell r="C1150">
            <v>5099425020</v>
          </cell>
          <cell r="E1150">
            <v>512141</v>
          </cell>
        </row>
        <row r="1151">
          <cell r="C1151">
            <v>5099001024</v>
          </cell>
          <cell r="E1151">
            <v>512150</v>
          </cell>
        </row>
        <row r="1152">
          <cell r="C1152">
            <v>5099021020</v>
          </cell>
          <cell r="E1152">
            <v>512151</v>
          </cell>
        </row>
        <row r="1153">
          <cell r="C1153" t="str">
            <v>zrušen</v>
          </cell>
          <cell r="E1153">
            <v>512152</v>
          </cell>
        </row>
        <row r="1154">
          <cell r="C1154">
            <v>5001101530</v>
          </cell>
          <cell r="E1154">
            <v>512153</v>
          </cell>
        </row>
        <row r="1155">
          <cell r="C1155">
            <v>5099032020</v>
          </cell>
          <cell r="E1155">
            <v>512190</v>
          </cell>
        </row>
        <row r="1156">
          <cell r="C1156">
            <v>5099145022</v>
          </cell>
          <cell r="E1156">
            <v>512200</v>
          </cell>
        </row>
        <row r="1157">
          <cell r="C1157">
            <v>5099051020</v>
          </cell>
          <cell r="E1157">
            <v>512210</v>
          </cell>
        </row>
        <row r="1158">
          <cell r="C1158">
            <v>5099050020</v>
          </cell>
          <cell r="E1158">
            <v>512220</v>
          </cell>
        </row>
        <row r="1159">
          <cell r="C1159">
            <v>5099360020</v>
          </cell>
          <cell r="E1159">
            <v>512310</v>
          </cell>
        </row>
        <row r="1160">
          <cell r="C1160">
            <v>5099253020</v>
          </cell>
          <cell r="E1160">
            <v>512311</v>
          </cell>
        </row>
        <row r="1161">
          <cell r="C1161">
            <v>5099262020</v>
          </cell>
          <cell r="E1161">
            <v>512312</v>
          </cell>
        </row>
        <row r="1162">
          <cell r="C1162">
            <v>5099355020</v>
          </cell>
          <cell r="E1162">
            <v>512313</v>
          </cell>
        </row>
        <row r="1163">
          <cell r="C1163">
            <v>5099356020</v>
          </cell>
          <cell r="E1163">
            <v>512314</v>
          </cell>
        </row>
        <row r="1164">
          <cell r="C1164">
            <v>5099455020</v>
          </cell>
          <cell r="E1164">
            <v>512315</v>
          </cell>
        </row>
        <row r="1165">
          <cell r="C1165">
            <v>5099459020</v>
          </cell>
          <cell r="E1165">
            <v>512316</v>
          </cell>
        </row>
        <row r="1166">
          <cell r="C1166">
            <v>5099399020</v>
          </cell>
          <cell r="E1166">
            <v>512317</v>
          </cell>
        </row>
        <row r="1167">
          <cell r="C1167">
            <v>5099399021</v>
          </cell>
          <cell r="E1167">
            <v>512318</v>
          </cell>
        </row>
        <row r="1168">
          <cell r="C1168">
            <v>5099112020</v>
          </cell>
          <cell r="E1168">
            <v>512319</v>
          </cell>
        </row>
        <row r="1169">
          <cell r="C1169">
            <v>5099382020</v>
          </cell>
          <cell r="E1169">
            <v>512321</v>
          </cell>
        </row>
        <row r="1170">
          <cell r="C1170">
            <v>5099383020</v>
          </cell>
          <cell r="E1170">
            <v>512322</v>
          </cell>
        </row>
        <row r="1171">
          <cell r="C1171">
            <v>5099385020</v>
          </cell>
          <cell r="E1171">
            <v>512323</v>
          </cell>
        </row>
        <row r="1172">
          <cell r="C1172">
            <v>5099384020</v>
          </cell>
          <cell r="E1172">
            <v>512324</v>
          </cell>
        </row>
        <row r="1173">
          <cell r="C1173">
            <v>5099150020</v>
          </cell>
          <cell r="E1173">
            <v>512325</v>
          </cell>
        </row>
        <row r="1174">
          <cell r="C1174">
            <v>5099364020</v>
          </cell>
          <cell r="E1174">
            <v>512332</v>
          </cell>
        </row>
        <row r="1175">
          <cell r="C1175">
            <v>5099151020</v>
          </cell>
          <cell r="E1175">
            <v>512333</v>
          </cell>
        </row>
        <row r="1176">
          <cell r="C1176">
            <v>5099251020</v>
          </cell>
          <cell r="E1176">
            <v>512334</v>
          </cell>
        </row>
        <row r="1177">
          <cell r="C1177">
            <v>5099354020</v>
          </cell>
          <cell r="E1177">
            <v>512335</v>
          </cell>
        </row>
        <row r="1178">
          <cell r="C1178">
            <v>5099365020</v>
          </cell>
          <cell r="E1178">
            <v>512336</v>
          </cell>
        </row>
        <row r="1179">
          <cell r="C1179">
            <v>5099350020</v>
          </cell>
          <cell r="E1179">
            <v>512341</v>
          </cell>
        </row>
        <row r="1180">
          <cell r="C1180">
            <v>5099392020</v>
          </cell>
          <cell r="E1180">
            <v>512342</v>
          </cell>
        </row>
        <row r="1181">
          <cell r="C1181">
            <v>5099391020</v>
          </cell>
          <cell r="E1181">
            <v>512343</v>
          </cell>
        </row>
        <row r="1182">
          <cell r="C1182" t="str">
            <v>zrušen</v>
          </cell>
          <cell r="E1182">
            <v>512344</v>
          </cell>
        </row>
        <row r="1183">
          <cell r="C1183">
            <v>5099289020</v>
          </cell>
          <cell r="E1183">
            <v>512345</v>
          </cell>
        </row>
        <row r="1184">
          <cell r="C1184">
            <v>5099201020</v>
          </cell>
          <cell r="E1184">
            <v>512350</v>
          </cell>
        </row>
        <row r="1185">
          <cell r="C1185">
            <v>5099200020</v>
          </cell>
          <cell r="E1185">
            <v>512351</v>
          </cell>
        </row>
        <row r="1186">
          <cell r="C1186">
            <v>5099220020</v>
          </cell>
          <cell r="E1186">
            <v>512352</v>
          </cell>
        </row>
        <row r="1187">
          <cell r="C1187">
            <v>5099210020</v>
          </cell>
          <cell r="E1187">
            <v>512353</v>
          </cell>
        </row>
        <row r="1188">
          <cell r="C1188">
            <v>5099200021</v>
          </cell>
          <cell r="E1188">
            <v>512354</v>
          </cell>
        </row>
        <row r="1189">
          <cell r="C1189">
            <v>5099249020</v>
          </cell>
          <cell r="E1189">
            <v>512355</v>
          </cell>
        </row>
        <row r="1190">
          <cell r="C1190">
            <v>5099200022</v>
          </cell>
          <cell r="E1190">
            <v>512356</v>
          </cell>
        </row>
        <row r="1191">
          <cell r="C1191">
            <v>5099200023</v>
          </cell>
          <cell r="E1191">
            <v>512357</v>
          </cell>
        </row>
        <row r="1192">
          <cell r="C1192">
            <v>5099200024</v>
          </cell>
          <cell r="E1192">
            <v>512358</v>
          </cell>
        </row>
        <row r="1193">
          <cell r="C1193">
            <v>5099408020</v>
          </cell>
          <cell r="E1193">
            <v>512361</v>
          </cell>
        </row>
        <row r="1194">
          <cell r="C1194">
            <v>5099406020</v>
          </cell>
          <cell r="E1194">
            <v>512362</v>
          </cell>
        </row>
        <row r="1195">
          <cell r="C1195">
            <v>5099404020</v>
          </cell>
          <cell r="E1195">
            <v>512363</v>
          </cell>
        </row>
        <row r="1196">
          <cell r="C1196">
            <v>5099379020</v>
          </cell>
          <cell r="E1196">
            <v>512371</v>
          </cell>
        </row>
        <row r="1197">
          <cell r="C1197">
            <v>5099380020</v>
          </cell>
          <cell r="E1197">
            <v>512372</v>
          </cell>
        </row>
        <row r="1198">
          <cell r="C1198">
            <v>5099380021</v>
          </cell>
          <cell r="E1198">
            <v>512373</v>
          </cell>
        </row>
        <row r="1199">
          <cell r="C1199" t="str">
            <v>zrušen</v>
          </cell>
          <cell r="E1199">
            <v>512374</v>
          </cell>
        </row>
        <row r="1200">
          <cell r="C1200" t="str">
            <v>zrušen</v>
          </cell>
          <cell r="E1200">
            <v>512375</v>
          </cell>
        </row>
        <row r="1201">
          <cell r="C1201">
            <v>5099449020</v>
          </cell>
          <cell r="E1201">
            <v>512376</v>
          </cell>
        </row>
        <row r="1202">
          <cell r="C1202">
            <v>5099449021</v>
          </cell>
          <cell r="E1202">
            <v>512377</v>
          </cell>
        </row>
        <row r="1203">
          <cell r="C1203">
            <v>5099154020</v>
          </cell>
          <cell r="E1203">
            <v>512378</v>
          </cell>
        </row>
        <row r="1204">
          <cell r="C1204">
            <v>5099410020</v>
          </cell>
          <cell r="E1204">
            <v>512380</v>
          </cell>
        </row>
        <row r="1205">
          <cell r="C1205">
            <v>5099410021</v>
          </cell>
          <cell r="E1205">
            <v>512381</v>
          </cell>
        </row>
        <row r="1206">
          <cell r="C1206">
            <v>5099102020</v>
          </cell>
          <cell r="E1206">
            <v>512382</v>
          </cell>
        </row>
        <row r="1207">
          <cell r="C1207">
            <v>5099145020</v>
          </cell>
          <cell r="E1207">
            <v>512383</v>
          </cell>
        </row>
        <row r="1208">
          <cell r="C1208">
            <v>5099145021</v>
          </cell>
          <cell r="E1208">
            <v>512384</v>
          </cell>
        </row>
        <row r="1209">
          <cell r="C1209">
            <v>5099111020</v>
          </cell>
          <cell r="E1209">
            <v>512385</v>
          </cell>
        </row>
        <row r="1210">
          <cell r="C1210">
            <v>5099410022</v>
          </cell>
          <cell r="E1210">
            <v>512386</v>
          </cell>
        </row>
        <row r="1211">
          <cell r="C1211">
            <v>5099356021</v>
          </cell>
          <cell r="E1211">
            <v>512390</v>
          </cell>
        </row>
        <row r="1212">
          <cell r="C1212">
            <v>5099381020</v>
          </cell>
          <cell r="E1212">
            <v>512391</v>
          </cell>
        </row>
        <row r="1213">
          <cell r="C1213">
            <v>5099350021</v>
          </cell>
          <cell r="E1213">
            <v>512392</v>
          </cell>
        </row>
        <row r="1214">
          <cell r="C1214">
            <v>5099386020</v>
          </cell>
          <cell r="E1214">
            <v>512393</v>
          </cell>
        </row>
        <row r="1215">
          <cell r="C1215">
            <v>5099410023</v>
          </cell>
          <cell r="E1215">
            <v>512394</v>
          </cell>
        </row>
        <row r="1216">
          <cell r="C1216">
            <v>5099368020</v>
          </cell>
          <cell r="E1216">
            <v>512395</v>
          </cell>
        </row>
        <row r="1217">
          <cell r="C1217">
            <v>5099410024</v>
          </cell>
          <cell r="E1217">
            <v>512396</v>
          </cell>
        </row>
        <row r="1218">
          <cell r="C1218">
            <v>5099411020</v>
          </cell>
          <cell r="E1218">
            <v>512397</v>
          </cell>
        </row>
        <row r="1219">
          <cell r="C1219">
            <v>5099269020</v>
          </cell>
          <cell r="E1219">
            <v>512398</v>
          </cell>
        </row>
        <row r="1220">
          <cell r="C1220">
            <v>5099449022</v>
          </cell>
          <cell r="E1220">
            <v>512399</v>
          </cell>
        </row>
        <row r="1221">
          <cell r="C1221">
            <v>5099396020</v>
          </cell>
          <cell r="E1221">
            <v>512400</v>
          </cell>
        </row>
        <row r="1222">
          <cell r="C1222">
            <v>4001100600</v>
          </cell>
          <cell r="E1222">
            <v>512401</v>
          </cell>
        </row>
        <row r="1223">
          <cell r="C1223">
            <v>5099420021</v>
          </cell>
          <cell r="E1223">
            <v>512402</v>
          </cell>
        </row>
        <row r="1224">
          <cell r="C1224">
            <v>5099420020</v>
          </cell>
          <cell r="E1224">
            <v>512403</v>
          </cell>
        </row>
        <row r="1225">
          <cell r="C1225">
            <v>5099367020</v>
          </cell>
          <cell r="E1225">
            <v>512404</v>
          </cell>
        </row>
        <row r="1226">
          <cell r="C1226">
            <v>5099422020</v>
          </cell>
          <cell r="E1226">
            <v>512405</v>
          </cell>
        </row>
        <row r="1227">
          <cell r="C1227">
            <v>5099368021</v>
          </cell>
          <cell r="E1227">
            <v>512406</v>
          </cell>
        </row>
        <row r="1228">
          <cell r="C1228">
            <v>4701100300</v>
          </cell>
          <cell r="E1228">
            <v>512407</v>
          </cell>
        </row>
        <row r="1229">
          <cell r="C1229">
            <v>5099380022</v>
          </cell>
          <cell r="E1229">
            <v>512408</v>
          </cell>
        </row>
        <row r="1230">
          <cell r="C1230">
            <v>5099449023</v>
          </cell>
          <cell r="E1230">
            <v>512409</v>
          </cell>
        </row>
        <row r="1231">
          <cell r="C1231">
            <v>5099491020</v>
          </cell>
          <cell r="E1231">
            <v>512410</v>
          </cell>
        </row>
        <row r="1232">
          <cell r="C1232">
            <v>5099312020</v>
          </cell>
          <cell r="E1232">
            <v>512411</v>
          </cell>
        </row>
        <row r="1233">
          <cell r="C1233">
            <v>5099368022</v>
          </cell>
          <cell r="E1233">
            <v>512412</v>
          </cell>
        </row>
        <row r="1234">
          <cell r="C1234" t="str">
            <v>zrušen</v>
          </cell>
          <cell r="E1234">
            <v>512413</v>
          </cell>
        </row>
        <row r="1235">
          <cell r="C1235" t="str">
            <v>zrušen</v>
          </cell>
          <cell r="E1235">
            <v>512414</v>
          </cell>
        </row>
        <row r="1236">
          <cell r="C1236">
            <v>5099407020</v>
          </cell>
          <cell r="E1236">
            <v>512415</v>
          </cell>
        </row>
        <row r="1237">
          <cell r="C1237" t="str">
            <v>zrušen</v>
          </cell>
          <cell r="E1237">
            <v>512416</v>
          </cell>
        </row>
        <row r="1238">
          <cell r="C1238">
            <v>5099012010</v>
          </cell>
          <cell r="E1238">
            <v>512420</v>
          </cell>
        </row>
        <row r="1239">
          <cell r="C1239">
            <v>5001104300</v>
          </cell>
          <cell r="E1239">
            <v>512430</v>
          </cell>
        </row>
        <row r="1240">
          <cell r="C1240">
            <v>5001104340</v>
          </cell>
          <cell r="E1240">
            <v>512434</v>
          </cell>
        </row>
        <row r="1241">
          <cell r="C1241" t="str">
            <v>zrušen</v>
          </cell>
          <cell r="E1241">
            <v>512500</v>
          </cell>
        </row>
        <row r="1242">
          <cell r="C1242">
            <v>4501105100</v>
          </cell>
          <cell r="E1242">
            <v>512511</v>
          </cell>
        </row>
        <row r="1243">
          <cell r="C1243" t="str">
            <v>zrušen</v>
          </cell>
          <cell r="E1243">
            <v>512512</v>
          </cell>
        </row>
        <row r="1244">
          <cell r="C1244">
            <v>4501105200</v>
          </cell>
          <cell r="D1244" t="str">
            <v>změna náplně</v>
          </cell>
          <cell r="E1244">
            <v>512513</v>
          </cell>
        </row>
        <row r="1245">
          <cell r="C1245">
            <v>4501105300</v>
          </cell>
          <cell r="E1245">
            <v>512514</v>
          </cell>
        </row>
        <row r="1246">
          <cell r="C1246">
            <v>4501105400</v>
          </cell>
          <cell r="D1246" t="str">
            <v>změna náplně</v>
          </cell>
          <cell r="E1246">
            <v>512515</v>
          </cell>
        </row>
        <row r="1247">
          <cell r="C1247">
            <v>5099529020</v>
          </cell>
          <cell r="E1247">
            <v>512543</v>
          </cell>
        </row>
        <row r="1248">
          <cell r="C1248" t="str">
            <v>zrušen</v>
          </cell>
          <cell r="E1248">
            <v>512555</v>
          </cell>
        </row>
        <row r="1249">
          <cell r="C1249">
            <v>5099493020</v>
          </cell>
          <cell r="E1249">
            <v>512610</v>
          </cell>
        </row>
        <row r="1250">
          <cell r="C1250" t="str">
            <v>zrušen</v>
          </cell>
          <cell r="E1250">
            <v>512611</v>
          </cell>
        </row>
        <row r="1251">
          <cell r="C1251">
            <v>5099450020</v>
          </cell>
          <cell r="E1251">
            <v>512612</v>
          </cell>
        </row>
        <row r="1252">
          <cell r="C1252" t="str">
            <v>zrušen</v>
          </cell>
          <cell r="E1252">
            <v>512613</v>
          </cell>
        </row>
        <row r="1253">
          <cell r="C1253" t="str">
            <v>zrušen</v>
          </cell>
          <cell r="E1253">
            <v>512614</v>
          </cell>
        </row>
        <row r="1254">
          <cell r="C1254">
            <v>5099451020</v>
          </cell>
          <cell r="D1254" t="str">
            <v>změna náplně</v>
          </cell>
          <cell r="E1254">
            <v>512620</v>
          </cell>
        </row>
        <row r="1255">
          <cell r="C1255">
            <v>5099452020</v>
          </cell>
          <cell r="D1255" t="str">
            <v>změna náplně</v>
          </cell>
          <cell r="E1255">
            <v>512622</v>
          </cell>
        </row>
        <row r="1256">
          <cell r="C1256">
            <v>5099452020</v>
          </cell>
          <cell r="E1256">
            <v>512624</v>
          </cell>
        </row>
        <row r="1257">
          <cell r="C1257">
            <v>5099480020</v>
          </cell>
          <cell r="E1257">
            <v>512625</v>
          </cell>
        </row>
        <row r="1258">
          <cell r="C1258">
            <v>5099481020</v>
          </cell>
          <cell r="E1258">
            <v>512626</v>
          </cell>
        </row>
        <row r="1259">
          <cell r="C1259">
            <v>4501105101</v>
          </cell>
          <cell r="E1259">
            <v>512630</v>
          </cell>
        </row>
        <row r="1260">
          <cell r="C1260">
            <v>4501105201</v>
          </cell>
          <cell r="D1260" t="str">
            <v>změna náplně</v>
          </cell>
          <cell r="E1260">
            <v>512633</v>
          </cell>
        </row>
        <row r="1261">
          <cell r="C1261">
            <v>4501105301</v>
          </cell>
          <cell r="E1261">
            <v>512634</v>
          </cell>
        </row>
        <row r="1262">
          <cell r="C1262">
            <v>4501105401</v>
          </cell>
          <cell r="D1262" t="str">
            <v>změna náplně</v>
          </cell>
          <cell r="E1262">
            <v>512635</v>
          </cell>
        </row>
        <row r="1263">
          <cell r="C1263">
            <v>5099351021</v>
          </cell>
          <cell r="E1263">
            <v>512700</v>
          </cell>
        </row>
        <row r="1264">
          <cell r="C1264">
            <v>4501105400</v>
          </cell>
          <cell r="E1264">
            <v>512702</v>
          </cell>
        </row>
        <row r="1265">
          <cell r="C1265">
            <v>5503101000</v>
          </cell>
          <cell r="E1265">
            <v>512710</v>
          </cell>
        </row>
        <row r="1266">
          <cell r="C1266">
            <v>5505101000</v>
          </cell>
          <cell r="E1266">
            <v>512720</v>
          </cell>
        </row>
        <row r="1267">
          <cell r="C1267">
            <v>4501300200</v>
          </cell>
          <cell r="E1267">
            <v>512800</v>
          </cell>
        </row>
        <row r="1268">
          <cell r="C1268" t="str">
            <v>zrušen</v>
          </cell>
          <cell r="E1268">
            <v>512900</v>
          </cell>
        </row>
        <row r="1269">
          <cell r="C1269">
            <v>4501100900</v>
          </cell>
          <cell r="E1269">
            <v>512901</v>
          </cell>
        </row>
        <row r="1270">
          <cell r="C1270">
            <v>5099400020</v>
          </cell>
          <cell r="E1270">
            <v>512910</v>
          </cell>
        </row>
        <row r="1271">
          <cell r="C1271">
            <v>5099402020</v>
          </cell>
          <cell r="E1271">
            <v>512911</v>
          </cell>
        </row>
        <row r="1272">
          <cell r="C1272">
            <v>5099351000</v>
          </cell>
          <cell r="E1272">
            <v>512920</v>
          </cell>
        </row>
        <row r="1273">
          <cell r="C1273">
            <v>5099405020</v>
          </cell>
          <cell r="E1273">
            <v>512930</v>
          </cell>
        </row>
        <row r="1274">
          <cell r="C1274">
            <v>5099153020</v>
          </cell>
          <cell r="E1274">
            <v>512931</v>
          </cell>
        </row>
        <row r="1275">
          <cell r="C1275">
            <v>5099153021</v>
          </cell>
          <cell r="E1275">
            <v>512932</v>
          </cell>
        </row>
        <row r="1276">
          <cell r="C1276">
            <v>5099405021</v>
          </cell>
          <cell r="E1276">
            <v>512933</v>
          </cell>
        </row>
        <row r="1277">
          <cell r="C1277">
            <v>5099405022</v>
          </cell>
          <cell r="E1277">
            <v>512934</v>
          </cell>
        </row>
        <row r="1278">
          <cell r="C1278">
            <v>5099145023</v>
          </cell>
          <cell r="E1278">
            <v>512935</v>
          </cell>
        </row>
        <row r="1279">
          <cell r="C1279">
            <v>5099001025</v>
          </cell>
          <cell r="E1279">
            <v>512940</v>
          </cell>
        </row>
        <row r="1280">
          <cell r="C1280">
            <v>5099449024</v>
          </cell>
          <cell r="E1280">
            <v>512941</v>
          </cell>
        </row>
        <row r="1281">
          <cell r="C1281">
            <v>5099367021</v>
          </cell>
          <cell r="E1281">
            <v>512942</v>
          </cell>
        </row>
        <row r="1282">
          <cell r="C1282">
            <v>5099361020</v>
          </cell>
          <cell r="E1282">
            <v>512950</v>
          </cell>
        </row>
        <row r="1283">
          <cell r="C1283">
            <v>5099156020</v>
          </cell>
          <cell r="E1283">
            <v>512951</v>
          </cell>
        </row>
        <row r="1284">
          <cell r="C1284">
            <v>5099361021</v>
          </cell>
          <cell r="E1284">
            <v>512959</v>
          </cell>
        </row>
        <row r="1285">
          <cell r="C1285" t="str">
            <v>zrušen</v>
          </cell>
          <cell r="E1285">
            <v>512970</v>
          </cell>
        </row>
        <row r="1286">
          <cell r="C1286">
            <v>5099990020</v>
          </cell>
          <cell r="E1286">
            <v>512990</v>
          </cell>
        </row>
        <row r="1287">
          <cell r="C1287">
            <v>4201100100</v>
          </cell>
          <cell r="E1287">
            <v>514100</v>
          </cell>
        </row>
        <row r="1288">
          <cell r="C1288">
            <v>4201100300</v>
          </cell>
          <cell r="E1288">
            <v>514101</v>
          </cell>
        </row>
        <row r="1289">
          <cell r="C1289">
            <v>4201100200</v>
          </cell>
          <cell r="E1289">
            <v>514140</v>
          </cell>
        </row>
        <row r="1290">
          <cell r="C1290">
            <v>4201100100</v>
          </cell>
          <cell r="E1290">
            <v>514650</v>
          </cell>
        </row>
        <row r="1291">
          <cell r="C1291">
            <v>4201100300</v>
          </cell>
          <cell r="E1291">
            <v>514651</v>
          </cell>
        </row>
        <row r="1292">
          <cell r="C1292">
            <v>4201300100</v>
          </cell>
          <cell r="E1292">
            <v>515100</v>
          </cell>
        </row>
        <row r="1293">
          <cell r="C1293">
            <v>4501400700</v>
          </cell>
          <cell r="E1293">
            <v>518100</v>
          </cell>
        </row>
        <row r="1294">
          <cell r="C1294">
            <v>4501100100</v>
          </cell>
          <cell r="E1294">
            <v>518300</v>
          </cell>
        </row>
        <row r="1295">
          <cell r="C1295">
            <v>4501100200</v>
          </cell>
          <cell r="E1295">
            <v>518301</v>
          </cell>
        </row>
        <row r="1296">
          <cell r="C1296">
            <v>4501100700</v>
          </cell>
          <cell r="E1296">
            <v>518302</v>
          </cell>
        </row>
        <row r="1297">
          <cell r="C1297">
            <v>4501100800</v>
          </cell>
          <cell r="E1297">
            <v>518303</v>
          </cell>
        </row>
        <row r="1298">
          <cell r="C1298">
            <v>4501100300</v>
          </cell>
          <cell r="E1298">
            <v>518304</v>
          </cell>
        </row>
        <row r="1299">
          <cell r="C1299">
            <v>4501100400</v>
          </cell>
          <cell r="E1299">
            <v>518305</v>
          </cell>
        </row>
        <row r="1300">
          <cell r="C1300">
            <v>4501100500</v>
          </cell>
          <cell r="E1300">
            <v>518306</v>
          </cell>
        </row>
        <row r="1301">
          <cell r="C1301">
            <v>4501100600</v>
          </cell>
          <cell r="E1301">
            <v>518307</v>
          </cell>
        </row>
        <row r="1302">
          <cell r="C1302">
            <v>4501200500</v>
          </cell>
          <cell r="E1302">
            <v>518400</v>
          </cell>
        </row>
        <row r="1303">
          <cell r="C1303" t="str">
            <v>zrušen</v>
          </cell>
          <cell r="E1303">
            <v>518500</v>
          </cell>
        </row>
        <row r="1304">
          <cell r="C1304" t="str">
            <v>zrušen</v>
          </cell>
          <cell r="E1304">
            <v>518550</v>
          </cell>
        </row>
        <row r="1305">
          <cell r="C1305" t="str">
            <v>zrušen</v>
          </cell>
          <cell r="E1305">
            <v>518551</v>
          </cell>
        </row>
        <row r="1306">
          <cell r="C1306">
            <v>4501101100</v>
          </cell>
          <cell r="E1306">
            <v>518552</v>
          </cell>
        </row>
        <row r="1307">
          <cell r="C1307">
            <v>4501101200</v>
          </cell>
          <cell r="E1307">
            <v>518553</v>
          </cell>
        </row>
        <row r="1308">
          <cell r="C1308">
            <v>4501101300</v>
          </cell>
          <cell r="E1308">
            <v>518554</v>
          </cell>
        </row>
        <row r="1309">
          <cell r="C1309">
            <v>4501101400</v>
          </cell>
          <cell r="E1309">
            <v>518555</v>
          </cell>
        </row>
        <row r="1310">
          <cell r="C1310">
            <v>4501101500</v>
          </cell>
          <cell r="E1310">
            <v>518556</v>
          </cell>
        </row>
        <row r="1311">
          <cell r="C1311">
            <v>4501101600</v>
          </cell>
          <cell r="E1311">
            <v>518557</v>
          </cell>
        </row>
        <row r="1312">
          <cell r="C1312">
            <v>4501200600</v>
          </cell>
          <cell r="E1312">
            <v>518800</v>
          </cell>
        </row>
        <row r="1313">
          <cell r="C1313">
            <v>4501102000</v>
          </cell>
          <cell r="E1313">
            <v>518802</v>
          </cell>
        </row>
        <row r="1314">
          <cell r="C1314">
            <v>4901100100</v>
          </cell>
          <cell r="E1314">
            <v>518803</v>
          </cell>
        </row>
        <row r="1315">
          <cell r="C1315" t="str">
            <v>zrušen</v>
          </cell>
          <cell r="E1315">
            <v>518902</v>
          </cell>
        </row>
        <row r="1316">
          <cell r="C1316">
            <v>4501101700</v>
          </cell>
          <cell r="E1316">
            <v>518910</v>
          </cell>
        </row>
        <row r="1317">
          <cell r="C1317">
            <v>4501300500</v>
          </cell>
          <cell r="E1317">
            <v>519100</v>
          </cell>
        </row>
        <row r="1318">
          <cell r="C1318">
            <v>4001100200</v>
          </cell>
          <cell r="E1318">
            <v>521100</v>
          </cell>
        </row>
        <row r="1319">
          <cell r="C1319" t="str">
            <v>zrušen</v>
          </cell>
          <cell r="E1319">
            <v>521101</v>
          </cell>
        </row>
        <row r="1320">
          <cell r="C1320">
            <v>4001100400</v>
          </cell>
          <cell r="E1320">
            <v>521110</v>
          </cell>
        </row>
        <row r="1321">
          <cell r="C1321">
            <v>4001100200</v>
          </cell>
          <cell r="E1321">
            <v>521311</v>
          </cell>
        </row>
        <row r="1322">
          <cell r="C1322">
            <v>4001100200</v>
          </cell>
          <cell r="E1322">
            <v>521321</v>
          </cell>
        </row>
        <row r="1323">
          <cell r="C1323">
            <v>4001103100</v>
          </cell>
          <cell r="E1323">
            <v>521990</v>
          </cell>
        </row>
        <row r="1324">
          <cell r="C1324">
            <v>4001300600</v>
          </cell>
          <cell r="E1324">
            <v>522100</v>
          </cell>
        </row>
        <row r="1325">
          <cell r="C1325">
            <v>7002100200</v>
          </cell>
          <cell r="E1325">
            <v>523300</v>
          </cell>
        </row>
        <row r="1326">
          <cell r="C1326">
            <v>7002100200</v>
          </cell>
          <cell r="E1326">
            <v>523500</v>
          </cell>
        </row>
        <row r="1327">
          <cell r="C1327">
            <v>7002100300</v>
          </cell>
          <cell r="E1327">
            <v>523900</v>
          </cell>
        </row>
        <row r="1328">
          <cell r="C1328">
            <v>7002300100</v>
          </cell>
          <cell r="E1328">
            <v>524100</v>
          </cell>
        </row>
        <row r="1329">
          <cell r="C1329">
            <v>4002100100</v>
          </cell>
          <cell r="E1329">
            <v>525100</v>
          </cell>
        </row>
        <row r="1330">
          <cell r="C1330">
            <v>4002100200</v>
          </cell>
          <cell r="E1330">
            <v>525200</v>
          </cell>
        </row>
        <row r="1331">
          <cell r="C1331">
            <v>4002100600</v>
          </cell>
          <cell r="E1331">
            <v>525600</v>
          </cell>
        </row>
        <row r="1332">
          <cell r="C1332">
            <v>4002100700</v>
          </cell>
          <cell r="E1332">
            <v>525800</v>
          </cell>
        </row>
        <row r="1333">
          <cell r="C1333">
            <v>4002300100</v>
          </cell>
          <cell r="E1333">
            <v>526100</v>
          </cell>
        </row>
        <row r="1334">
          <cell r="C1334">
            <v>4002300200</v>
          </cell>
          <cell r="E1334">
            <v>526200</v>
          </cell>
        </row>
        <row r="1335">
          <cell r="C1335">
            <v>4101100100</v>
          </cell>
          <cell r="E1335">
            <v>527100</v>
          </cell>
        </row>
        <row r="1336">
          <cell r="C1336" t="str">
            <v>zrušen</v>
          </cell>
          <cell r="E1336">
            <v>527800</v>
          </cell>
        </row>
        <row r="1337">
          <cell r="C1337">
            <v>4101300100</v>
          </cell>
          <cell r="E1337">
            <v>528100</v>
          </cell>
        </row>
        <row r="1338">
          <cell r="C1338">
            <v>4301100100</v>
          </cell>
          <cell r="E1338">
            <v>529100</v>
          </cell>
        </row>
        <row r="1339">
          <cell r="C1339">
            <v>4101500200</v>
          </cell>
          <cell r="E1339">
            <v>529101</v>
          </cell>
        </row>
        <row r="1340">
          <cell r="C1340">
            <v>4101100200</v>
          </cell>
          <cell r="E1340">
            <v>529102</v>
          </cell>
        </row>
        <row r="1341">
          <cell r="C1341" t="str">
            <v>zrušen</v>
          </cell>
          <cell r="E1341">
            <v>529800</v>
          </cell>
        </row>
        <row r="1342">
          <cell r="C1342" t="str">
            <v>zrušen</v>
          </cell>
          <cell r="E1342">
            <v>531100</v>
          </cell>
        </row>
        <row r="1343">
          <cell r="C1343">
            <v>5001101000</v>
          </cell>
          <cell r="E1343">
            <v>532100</v>
          </cell>
        </row>
        <row r="1344">
          <cell r="C1344">
            <v>5001190200</v>
          </cell>
          <cell r="E1344">
            <v>532101</v>
          </cell>
        </row>
        <row r="1345">
          <cell r="C1345">
            <v>5001100100</v>
          </cell>
          <cell r="E1345">
            <v>532103</v>
          </cell>
        </row>
        <row r="1346">
          <cell r="C1346">
            <v>5001101040</v>
          </cell>
          <cell r="E1346">
            <v>532104</v>
          </cell>
        </row>
        <row r="1347">
          <cell r="C1347">
            <v>5001102500</v>
          </cell>
          <cell r="E1347">
            <v>532106</v>
          </cell>
        </row>
        <row r="1348">
          <cell r="C1348" t="str">
            <v>zrušen</v>
          </cell>
          <cell r="E1348">
            <v>532108</v>
          </cell>
        </row>
        <row r="1349">
          <cell r="C1349">
            <v>5099313010</v>
          </cell>
          <cell r="E1349">
            <v>532110</v>
          </cell>
        </row>
        <row r="1350">
          <cell r="C1350">
            <v>5099303010</v>
          </cell>
          <cell r="E1350">
            <v>532140</v>
          </cell>
        </row>
        <row r="1351">
          <cell r="C1351">
            <v>5099368010</v>
          </cell>
          <cell r="E1351">
            <v>532141</v>
          </cell>
        </row>
        <row r="1352">
          <cell r="C1352">
            <v>5099312010</v>
          </cell>
          <cell r="E1352">
            <v>532142</v>
          </cell>
        </row>
        <row r="1353">
          <cell r="C1353">
            <v>5001101030</v>
          </cell>
          <cell r="E1353">
            <v>532201</v>
          </cell>
        </row>
        <row r="1354">
          <cell r="C1354" t="str">
            <v>zrušen</v>
          </cell>
          <cell r="E1354">
            <v>532210</v>
          </cell>
        </row>
        <row r="1355">
          <cell r="C1355">
            <v>5099050010</v>
          </cell>
          <cell r="E1355">
            <v>532220</v>
          </cell>
        </row>
        <row r="1356">
          <cell r="C1356">
            <v>5099051010</v>
          </cell>
          <cell r="E1356">
            <v>532230</v>
          </cell>
        </row>
        <row r="1357">
          <cell r="C1357">
            <v>5099301010</v>
          </cell>
          <cell r="E1357">
            <v>532301</v>
          </cell>
        </row>
        <row r="1358">
          <cell r="C1358">
            <v>5099347010</v>
          </cell>
          <cell r="E1358">
            <v>532302</v>
          </cell>
        </row>
        <row r="1359">
          <cell r="C1359">
            <v>5099302010</v>
          </cell>
          <cell r="E1359">
            <v>532303</v>
          </cell>
        </row>
        <row r="1360">
          <cell r="C1360">
            <v>5099304010</v>
          </cell>
          <cell r="E1360">
            <v>532304</v>
          </cell>
        </row>
        <row r="1361">
          <cell r="C1361">
            <v>5099349010</v>
          </cell>
          <cell r="E1361">
            <v>532305</v>
          </cell>
        </row>
        <row r="1362">
          <cell r="C1362">
            <v>5099201010</v>
          </cell>
          <cell r="E1362">
            <v>532350</v>
          </cell>
        </row>
        <row r="1363">
          <cell r="C1363">
            <v>5099200010</v>
          </cell>
          <cell r="E1363">
            <v>532351</v>
          </cell>
        </row>
        <row r="1364">
          <cell r="C1364">
            <v>5099220010</v>
          </cell>
          <cell r="E1364">
            <v>532352</v>
          </cell>
        </row>
        <row r="1365">
          <cell r="C1365">
            <v>5099210010</v>
          </cell>
          <cell r="E1365">
            <v>532353</v>
          </cell>
        </row>
        <row r="1366">
          <cell r="C1366">
            <v>5099200011</v>
          </cell>
          <cell r="E1366">
            <v>532354</v>
          </cell>
        </row>
        <row r="1367">
          <cell r="C1367">
            <v>5099249010</v>
          </cell>
          <cell r="E1367">
            <v>532355</v>
          </cell>
        </row>
        <row r="1368">
          <cell r="C1368">
            <v>5099200012</v>
          </cell>
          <cell r="E1368">
            <v>532356</v>
          </cell>
        </row>
        <row r="1369">
          <cell r="C1369">
            <v>5099341010</v>
          </cell>
          <cell r="E1369">
            <v>532363</v>
          </cell>
        </row>
        <row r="1370">
          <cell r="C1370">
            <v>5099102010</v>
          </cell>
          <cell r="E1370">
            <v>532382</v>
          </cell>
        </row>
        <row r="1371">
          <cell r="C1371">
            <v>5001101010</v>
          </cell>
          <cell r="E1371">
            <v>532400</v>
          </cell>
        </row>
        <row r="1372">
          <cell r="C1372">
            <v>5099013010</v>
          </cell>
          <cell r="E1372">
            <v>532401</v>
          </cell>
        </row>
        <row r="1373">
          <cell r="C1373" t="str">
            <v>zrušen</v>
          </cell>
          <cell r="E1373">
            <v>532402</v>
          </cell>
        </row>
        <row r="1374">
          <cell r="C1374">
            <v>5099001011</v>
          </cell>
          <cell r="E1374">
            <v>532403</v>
          </cell>
        </row>
        <row r="1375">
          <cell r="C1375">
            <v>5099001010</v>
          </cell>
          <cell r="E1375">
            <v>532404</v>
          </cell>
        </row>
        <row r="1376">
          <cell r="C1376">
            <v>5099001012</v>
          </cell>
          <cell r="E1376">
            <v>532405</v>
          </cell>
        </row>
        <row r="1377">
          <cell r="C1377">
            <v>5099001013</v>
          </cell>
          <cell r="E1377">
            <v>532406</v>
          </cell>
        </row>
        <row r="1378">
          <cell r="C1378">
            <v>5099013012</v>
          </cell>
          <cell r="E1378">
            <v>532407</v>
          </cell>
        </row>
        <row r="1379">
          <cell r="C1379">
            <v>5099013011</v>
          </cell>
          <cell r="E1379">
            <v>532408</v>
          </cell>
        </row>
        <row r="1380">
          <cell r="C1380" t="str">
            <v>zrušen</v>
          </cell>
          <cell r="E1380">
            <v>532409</v>
          </cell>
        </row>
        <row r="1381">
          <cell r="C1381">
            <v>5099014011</v>
          </cell>
          <cell r="E1381">
            <v>532410</v>
          </cell>
        </row>
        <row r="1382">
          <cell r="C1382">
            <v>5099014010</v>
          </cell>
          <cell r="E1382">
            <v>532411</v>
          </cell>
        </row>
        <row r="1383">
          <cell r="C1383">
            <v>5099013013</v>
          </cell>
          <cell r="E1383">
            <v>532412</v>
          </cell>
        </row>
        <row r="1384">
          <cell r="C1384">
            <v>5099032010</v>
          </cell>
          <cell r="E1384">
            <v>532490</v>
          </cell>
        </row>
        <row r="1385">
          <cell r="C1385">
            <v>5001190100</v>
          </cell>
          <cell r="E1385">
            <v>532800</v>
          </cell>
        </row>
        <row r="1386">
          <cell r="C1386">
            <v>5001191100</v>
          </cell>
          <cell r="E1386">
            <v>532801</v>
          </cell>
        </row>
        <row r="1387">
          <cell r="C1387">
            <v>5099990010</v>
          </cell>
          <cell r="E1387">
            <v>532990</v>
          </cell>
        </row>
        <row r="1388">
          <cell r="C1388">
            <v>5099001020</v>
          </cell>
          <cell r="E1388">
            <v>533100</v>
          </cell>
        </row>
        <row r="1389">
          <cell r="C1389">
            <v>5099002020</v>
          </cell>
          <cell r="E1389">
            <v>533101</v>
          </cell>
        </row>
        <row r="1390">
          <cell r="C1390" t="str">
            <v>zrušen</v>
          </cell>
          <cell r="E1390">
            <v>533102</v>
          </cell>
        </row>
        <row r="1391">
          <cell r="C1391" t="str">
            <v>zrušen</v>
          </cell>
          <cell r="E1391">
            <v>533103</v>
          </cell>
        </row>
        <row r="1392">
          <cell r="C1392">
            <v>5099022020</v>
          </cell>
          <cell r="E1392">
            <v>533104</v>
          </cell>
        </row>
        <row r="1393">
          <cell r="C1393">
            <v>5099001023</v>
          </cell>
          <cell r="E1393">
            <v>533106</v>
          </cell>
        </row>
        <row r="1394">
          <cell r="C1394">
            <v>5099314020</v>
          </cell>
          <cell r="E1394">
            <v>533107</v>
          </cell>
        </row>
        <row r="1395">
          <cell r="C1395">
            <v>5099013020</v>
          </cell>
          <cell r="E1395">
            <v>533108</v>
          </cell>
        </row>
        <row r="1396">
          <cell r="C1396">
            <v>5001101300</v>
          </cell>
          <cell r="E1396">
            <v>533130</v>
          </cell>
        </row>
        <row r="1397">
          <cell r="C1397">
            <v>5099425020</v>
          </cell>
          <cell r="E1397">
            <v>533141</v>
          </cell>
        </row>
        <row r="1398">
          <cell r="C1398">
            <v>5099001024</v>
          </cell>
          <cell r="E1398">
            <v>533150</v>
          </cell>
        </row>
        <row r="1399">
          <cell r="C1399">
            <v>5099021020</v>
          </cell>
          <cell r="E1399">
            <v>533151</v>
          </cell>
        </row>
        <row r="1400">
          <cell r="C1400" t="str">
            <v>zrušen</v>
          </cell>
          <cell r="E1400">
            <v>533152</v>
          </cell>
        </row>
        <row r="1401">
          <cell r="C1401">
            <v>5001101530</v>
          </cell>
          <cell r="E1401">
            <v>533153</v>
          </cell>
        </row>
        <row r="1402">
          <cell r="C1402">
            <v>5099032020</v>
          </cell>
          <cell r="E1402">
            <v>533190</v>
          </cell>
        </row>
        <row r="1403">
          <cell r="C1403">
            <v>5099145022</v>
          </cell>
          <cell r="E1403">
            <v>533200</v>
          </cell>
        </row>
        <row r="1404">
          <cell r="C1404">
            <v>5099051020</v>
          </cell>
          <cell r="E1404">
            <v>533210</v>
          </cell>
        </row>
        <row r="1405">
          <cell r="C1405">
            <v>5099050020</v>
          </cell>
          <cell r="E1405">
            <v>533220</v>
          </cell>
        </row>
        <row r="1406">
          <cell r="C1406" t="str">
            <v>zrušen</v>
          </cell>
          <cell r="E1406">
            <v>533302</v>
          </cell>
        </row>
        <row r="1407">
          <cell r="C1407" t="str">
            <v>zrušen</v>
          </cell>
          <cell r="E1407">
            <v>533303</v>
          </cell>
        </row>
        <row r="1408">
          <cell r="C1408">
            <v>5099360020</v>
          </cell>
          <cell r="E1408">
            <v>533310</v>
          </cell>
        </row>
        <row r="1409">
          <cell r="C1409">
            <v>5099253020</v>
          </cell>
          <cell r="E1409">
            <v>533311</v>
          </cell>
        </row>
        <row r="1410">
          <cell r="C1410">
            <v>5099262020</v>
          </cell>
          <cell r="E1410">
            <v>533312</v>
          </cell>
        </row>
        <row r="1411">
          <cell r="C1411">
            <v>5099355020</v>
          </cell>
          <cell r="E1411">
            <v>533313</v>
          </cell>
        </row>
        <row r="1412">
          <cell r="C1412">
            <v>5099356020</v>
          </cell>
          <cell r="E1412">
            <v>533314</v>
          </cell>
        </row>
        <row r="1413">
          <cell r="C1413">
            <v>5099455020</v>
          </cell>
          <cell r="E1413">
            <v>533315</v>
          </cell>
        </row>
        <row r="1414">
          <cell r="C1414">
            <v>5099459020</v>
          </cell>
          <cell r="E1414">
            <v>533316</v>
          </cell>
        </row>
        <row r="1415">
          <cell r="C1415">
            <v>5099399020</v>
          </cell>
          <cell r="E1415">
            <v>533317</v>
          </cell>
        </row>
        <row r="1416">
          <cell r="C1416">
            <v>5099399021</v>
          </cell>
          <cell r="E1416">
            <v>533318</v>
          </cell>
        </row>
        <row r="1417">
          <cell r="C1417">
            <v>5099112020</v>
          </cell>
          <cell r="E1417">
            <v>533319</v>
          </cell>
        </row>
        <row r="1418">
          <cell r="C1418">
            <v>5099382020</v>
          </cell>
          <cell r="E1418">
            <v>533321</v>
          </cell>
        </row>
        <row r="1419">
          <cell r="C1419">
            <v>5099383020</v>
          </cell>
          <cell r="E1419">
            <v>533322</v>
          </cell>
        </row>
        <row r="1420">
          <cell r="C1420">
            <v>5099385020</v>
          </cell>
          <cell r="E1420">
            <v>533323</v>
          </cell>
        </row>
        <row r="1421">
          <cell r="C1421">
            <v>5099384020</v>
          </cell>
          <cell r="E1421">
            <v>533324</v>
          </cell>
        </row>
        <row r="1422">
          <cell r="C1422">
            <v>5099150020</v>
          </cell>
          <cell r="E1422">
            <v>533325</v>
          </cell>
        </row>
        <row r="1423">
          <cell r="C1423">
            <v>5099364020</v>
          </cell>
          <cell r="E1423">
            <v>533332</v>
          </cell>
        </row>
        <row r="1424">
          <cell r="C1424">
            <v>5099151020</v>
          </cell>
          <cell r="E1424">
            <v>533333</v>
          </cell>
        </row>
        <row r="1425">
          <cell r="C1425">
            <v>5099251020</v>
          </cell>
          <cell r="E1425">
            <v>533334</v>
          </cell>
        </row>
        <row r="1426">
          <cell r="C1426">
            <v>5099354020</v>
          </cell>
          <cell r="E1426">
            <v>533335</v>
          </cell>
        </row>
        <row r="1427">
          <cell r="C1427">
            <v>5099365020</v>
          </cell>
          <cell r="E1427">
            <v>533336</v>
          </cell>
        </row>
        <row r="1428">
          <cell r="C1428">
            <v>5099350020</v>
          </cell>
          <cell r="E1428">
            <v>533341</v>
          </cell>
        </row>
        <row r="1429">
          <cell r="C1429">
            <v>5099392020</v>
          </cell>
          <cell r="E1429">
            <v>533342</v>
          </cell>
        </row>
        <row r="1430">
          <cell r="C1430">
            <v>5099391020</v>
          </cell>
          <cell r="E1430">
            <v>533343</v>
          </cell>
        </row>
        <row r="1431">
          <cell r="C1431" t="str">
            <v>zrušen</v>
          </cell>
          <cell r="E1431">
            <v>533344</v>
          </cell>
        </row>
        <row r="1432">
          <cell r="C1432">
            <v>5099289020</v>
          </cell>
          <cell r="E1432">
            <v>533345</v>
          </cell>
        </row>
        <row r="1433">
          <cell r="C1433">
            <v>5099201020</v>
          </cell>
          <cell r="E1433">
            <v>533350</v>
          </cell>
        </row>
        <row r="1434">
          <cell r="C1434">
            <v>5099200020</v>
          </cell>
          <cell r="E1434">
            <v>533351</v>
          </cell>
        </row>
        <row r="1435">
          <cell r="C1435">
            <v>5099220020</v>
          </cell>
          <cell r="E1435">
            <v>533352</v>
          </cell>
        </row>
        <row r="1436">
          <cell r="C1436">
            <v>5099210020</v>
          </cell>
          <cell r="E1436">
            <v>533353</v>
          </cell>
        </row>
        <row r="1437">
          <cell r="C1437">
            <v>5099200021</v>
          </cell>
          <cell r="E1437">
            <v>533354</v>
          </cell>
        </row>
        <row r="1438">
          <cell r="C1438">
            <v>5099249020</v>
          </cell>
          <cell r="E1438">
            <v>533355</v>
          </cell>
        </row>
        <row r="1439">
          <cell r="C1439">
            <v>5099200022</v>
          </cell>
          <cell r="E1439">
            <v>533356</v>
          </cell>
        </row>
        <row r="1440">
          <cell r="C1440">
            <v>5099200023</v>
          </cell>
          <cell r="E1440">
            <v>533357</v>
          </cell>
        </row>
        <row r="1441">
          <cell r="C1441">
            <v>5099200024</v>
          </cell>
          <cell r="E1441">
            <v>533358</v>
          </cell>
        </row>
        <row r="1442">
          <cell r="C1442">
            <v>5099408020</v>
          </cell>
          <cell r="E1442">
            <v>533361</v>
          </cell>
        </row>
        <row r="1443">
          <cell r="C1443">
            <v>5099406020</v>
          </cell>
          <cell r="E1443">
            <v>533362</v>
          </cell>
        </row>
        <row r="1444">
          <cell r="C1444">
            <v>5099404020</v>
          </cell>
          <cell r="E1444">
            <v>533363</v>
          </cell>
        </row>
        <row r="1445">
          <cell r="C1445">
            <v>5099379020</v>
          </cell>
          <cell r="E1445">
            <v>533371</v>
          </cell>
        </row>
        <row r="1446">
          <cell r="C1446">
            <v>5099380020</v>
          </cell>
          <cell r="E1446">
            <v>533372</v>
          </cell>
        </row>
        <row r="1447">
          <cell r="C1447">
            <v>5099380021</v>
          </cell>
          <cell r="E1447">
            <v>533373</v>
          </cell>
        </row>
        <row r="1448">
          <cell r="C1448" t="str">
            <v>zrušen</v>
          </cell>
          <cell r="E1448">
            <v>533374</v>
          </cell>
        </row>
        <row r="1449">
          <cell r="C1449" t="str">
            <v>zrušen</v>
          </cell>
          <cell r="E1449">
            <v>533375</v>
          </cell>
        </row>
        <row r="1450">
          <cell r="C1450">
            <v>5099449020</v>
          </cell>
          <cell r="E1450">
            <v>533376</v>
          </cell>
        </row>
        <row r="1451">
          <cell r="C1451">
            <v>5099449021</v>
          </cell>
          <cell r="E1451">
            <v>533377</v>
          </cell>
        </row>
        <row r="1452">
          <cell r="C1452">
            <v>5099154020</v>
          </cell>
          <cell r="E1452">
            <v>533378</v>
          </cell>
        </row>
        <row r="1453">
          <cell r="C1453">
            <v>5099410020</v>
          </cell>
          <cell r="E1453">
            <v>533380</v>
          </cell>
        </row>
        <row r="1454">
          <cell r="C1454">
            <v>5099410021</v>
          </cell>
          <cell r="E1454">
            <v>533381</v>
          </cell>
        </row>
        <row r="1455">
          <cell r="C1455">
            <v>5099102020</v>
          </cell>
          <cell r="E1455">
            <v>533382</v>
          </cell>
        </row>
        <row r="1456">
          <cell r="C1456">
            <v>5099145020</v>
          </cell>
          <cell r="E1456">
            <v>533383</v>
          </cell>
        </row>
        <row r="1457">
          <cell r="C1457">
            <v>5099145021</v>
          </cell>
          <cell r="E1457">
            <v>533384</v>
          </cell>
        </row>
        <row r="1458">
          <cell r="C1458">
            <v>5099111020</v>
          </cell>
          <cell r="E1458">
            <v>533385</v>
          </cell>
        </row>
        <row r="1459">
          <cell r="C1459">
            <v>5099410022</v>
          </cell>
          <cell r="E1459">
            <v>533386</v>
          </cell>
        </row>
        <row r="1460">
          <cell r="C1460">
            <v>5099356021</v>
          </cell>
          <cell r="E1460">
            <v>533390</v>
          </cell>
        </row>
        <row r="1461">
          <cell r="C1461">
            <v>5099381020</v>
          </cell>
          <cell r="E1461">
            <v>533391</v>
          </cell>
        </row>
        <row r="1462">
          <cell r="C1462">
            <v>5099350021</v>
          </cell>
          <cell r="E1462">
            <v>533392</v>
          </cell>
        </row>
        <row r="1463">
          <cell r="C1463">
            <v>5099386020</v>
          </cell>
          <cell r="E1463">
            <v>533393</v>
          </cell>
        </row>
        <row r="1464">
          <cell r="C1464">
            <v>5099410023</v>
          </cell>
          <cell r="E1464">
            <v>533394</v>
          </cell>
        </row>
        <row r="1465">
          <cell r="C1465">
            <v>5099368020</v>
          </cell>
          <cell r="E1465">
            <v>533395</v>
          </cell>
        </row>
        <row r="1466">
          <cell r="C1466">
            <v>5099410024</v>
          </cell>
          <cell r="E1466">
            <v>533396</v>
          </cell>
        </row>
        <row r="1467">
          <cell r="C1467">
            <v>5099411020</v>
          </cell>
          <cell r="E1467">
            <v>533397</v>
          </cell>
        </row>
        <row r="1468">
          <cell r="C1468">
            <v>5099269020</v>
          </cell>
          <cell r="E1468">
            <v>533398</v>
          </cell>
        </row>
        <row r="1469">
          <cell r="C1469">
            <v>5099449022</v>
          </cell>
          <cell r="E1469">
            <v>533399</v>
          </cell>
        </row>
        <row r="1470">
          <cell r="C1470">
            <v>5099396020</v>
          </cell>
          <cell r="E1470">
            <v>533400</v>
          </cell>
        </row>
        <row r="1471">
          <cell r="C1471">
            <v>5099420021</v>
          </cell>
          <cell r="E1471">
            <v>533402</v>
          </cell>
        </row>
        <row r="1472">
          <cell r="C1472">
            <v>5099420020</v>
          </cell>
          <cell r="E1472">
            <v>533403</v>
          </cell>
        </row>
        <row r="1473">
          <cell r="C1473">
            <v>5099367020</v>
          </cell>
          <cell r="E1473">
            <v>533404</v>
          </cell>
        </row>
        <row r="1474">
          <cell r="C1474">
            <v>5099422020</v>
          </cell>
          <cell r="E1474">
            <v>533405</v>
          </cell>
        </row>
        <row r="1475">
          <cell r="C1475">
            <v>5099368021</v>
          </cell>
          <cell r="E1475">
            <v>533406</v>
          </cell>
        </row>
        <row r="1476">
          <cell r="C1476">
            <v>4701100300</v>
          </cell>
          <cell r="E1476">
            <v>533407</v>
          </cell>
        </row>
        <row r="1477">
          <cell r="C1477">
            <v>5099380022</v>
          </cell>
          <cell r="E1477">
            <v>533408</v>
          </cell>
        </row>
        <row r="1478">
          <cell r="C1478">
            <v>5099449023</v>
          </cell>
          <cell r="E1478">
            <v>533409</v>
          </cell>
        </row>
        <row r="1479">
          <cell r="C1479">
            <v>5099491020</v>
          </cell>
          <cell r="E1479">
            <v>533410</v>
          </cell>
        </row>
        <row r="1480">
          <cell r="C1480">
            <v>5099312020</v>
          </cell>
          <cell r="E1480">
            <v>533411</v>
          </cell>
        </row>
        <row r="1481">
          <cell r="C1481">
            <v>5099368022</v>
          </cell>
          <cell r="E1481">
            <v>533412</v>
          </cell>
        </row>
        <row r="1482">
          <cell r="C1482">
            <v>4001100600</v>
          </cell>
          <cell r="E1482">
            <v>533413</v>
          </cell>
        </row>
        <row r="1483">
          <cell r="C1483">
            <v>5099012010</v>
          </cell>
          <cell r="E1483">
            <v>533420</v>
          </cell>
        </row>
        <row r="1484">
          <cell r="C1484">
            <v>5001104300</v>
          </cell>
          <cell r="E1484">
            <v>533430</v>
          </cell>
        </row>
        <row r="1485">
          <cell r="C1485">
            <v>5001104340</v>
          </cell>
          <cell r="E1485">
            <v>533434</v>
          </cell>
        </row>
        <row r="1486">
          <cell r="C1486" t="str">
            <v>zrušen</v>
          </cell>
          <cell r="E1486">
            <v>533500</v>
          </cell>
        </row>
        <row r="1487">
          <cell r="C1487">
            <v>4501105100</v>
          </cell>
          <cell r="E1487">
            <v>533511</v>
          </cell>
        </row>
        <row r="1488">
          <cell r="C1488" t="str">
            <v>zrušen</v>
          </cell>
          <cell r="E1488">
            <v>533512</v>
          </cell>
        </row>
        <row r="1489">
          <cell r="C1489">
            <v>4501105200</v>
          </cell>
          <cell r="D1489" t="str">
            <v>změna náplně</v>
          </cell>
          <cell r="E1489">
            <v>533513</v>
          </cell>
        </row>
        <row r="1490">
          <cell r="C1490">
            <v>4501105300</v>
          </cell>
          <cell r="E1490">
            <v>533514</v>
          </cell>
        </row>
        <row r="1491">
          <cell r="C1491">
            <v>4501105400</v>
          </cell>
          <cell r="D1491" t="str">
            <v>změna náplně</v>
          </cell>
          <cell r="E1491">
            <v>533515</v>
          </cell>
        </row>
        <row r="1492">
          <cell r="C1492">
            <v>5099529020</v>
          </cell>
          <cell r="E1492">
            <v>533543</v>
          </cell>
        </row>
        <row r="1493">
          <cell r="C1493" t="str">
            <v>zrušen</v>
          </cell>
          <cell r="E1493">
            <v>533555</v>
          </cell>
        </row>
        <row r="1494">
          <cell r="C1494">
            <v>5099493020</v>
          </cell>
          <cell r="E1494">
            <v>533610</v>
          </cell>
        </row>
        <row r="1495">
          <cell r="C1495" t="str">
            <v>zrušen</v>
          </cell>
          <cell r="E1495">
            <v>533611</v>
          </cell>
        </row>
        <row r="1496">
          <cell r="C1496">
            <v>5099450020</v>
          </cell>
          <cell r="E1496">
            <v>533612</v>
          </cell>
        </row>
        <row r="1497">
          <cell r="C1497" t="str">
            <v>zrušen</v>
          </cell>
          <cell r="E1497">
            <v>533613</v>
          </cell>
        </row>
        <row r="1498">
          <cell r="C1498" t="str">
            <v>zrušen</v>
          </cell>
          <cell r="E1498">
            <v>533614</v>
          </cell>
        </row>
        <row r="1499">
          <cell r="C1499">
            <v>5099451020</v>
          </cell>
          <cell r="D1499" t="str">
            <v>změna náplně</v>
          </cell>
          <cell r="E1499">
            <v>533620</v>
          </cell>
        </row>
        <row r="1500">
          <cell r="C1500">
            <v>5099452020</v>
          </cell>
          <cell r="D1500" t="str">
            <v>změna náplně</v>
          </cell>
          <cell r="E1500">
            <v>533622</v>
          </cell>
        </row>
        <row r="1501">
          <cell r="C1501">
            <v>5099452020</v>
          </cell>
          <cell r="E1501">
            <v>533624</v>
          </cell>
        </row>
        <row r="1502">
          <cell r="C1502">
            <v>5099480020</v>
          </cell>
          <cell r="E1502">
            <v>533625</v>
          </cell>
        </row>
        <row r="1503">
          <cell r="C1503">
            <v>5099481020</v>
          </cell>
          <cell r="E1503">
            <v>533626</v>
          </cell>
        </row>
        <row r="1504">
          <cell r="C1504">
            <v>4501105101</v>
          </cell>
          <cell r="E1504">
            <v>533630</v>
          </cell>
        </row>
        <row r="1505">
          <cell r="C1505">
            <v>4501105201</v>
          </cell>
          <cell r="D1505" t="str">
            <v>změna náplně</v>
          </cell>
          <cell r="E1505">
            <v>533633</v>
          </cell>
        </row>
        <row r="1506">
          <cell r="C1506">
            <v>4501105301</v>
          </cell>
          <cell r="E1506">
            <v>533634</v>
          </cell>
        </row>
        <row r="1507">
          <cell r="C1507">
            <v>4501105401</v>
          </cell>
          <cell r="D1507" t="str">
            <v>změna náplně</v>
          </cell>
          <cell r="E1507">
            <v>533635</v>
          </cell>
        </row>
        <row r="1508">
          <cell r="C1508">
            <v>5099351021</v>
          </cell>
          <cell r="E1508">
            <v>533700</v>
          </cell>
        </row>
        <row r="1509">
          <cell r="C1509">
            <v>4501105400</v>
          </cell>
          <cell r="E1509">
            <v>533702</v>
          </cell>
        </row>
        <row r="1510">
          <cell r="C1510">
            <v>5503101000</v>
          </cell>
          <cell r="E1510">
            <v>533710</v>
          </cell>
        </row>
        <row r="1511">
          <cell r="C1511">
            <v>5505101000</v>
          </cell>
          <cell r="E1511">
            <v>533720</v>
          </cell>
        </row>
        <row r="1512">
          <cell r="C1512">
            <v>4501300200</v>
          </cell>
          <cell r="E1512">
            <v>533800</v>
          </cell>
        </row>
        <row r="1513">
          <cell r="C1513" t="str">
            <v>zrušen</v>
          </cell>
          <cell r="E1513">
            <v>533900</v>
          </cell>
        </row>
        <row r="1514">
          <cell r="C1514">
            <v>4501100900</v>
          </cell>
          <cell r="E1514">
            <v>533901</v>
          </cell>
        </row>
        <row r="1515">
          <cell r="C1515">
            <v>5099400020</v>
          </cell>
          <cell r="E1515">
            <v>533910</v>
          </cell>
        </row>
        <row r="1516">
          <cell r="C1516">
            <v>5099402020</v>
          </cell>
          <cell r="E1516">
            <v>533911</v>
          </cell>
        </row>
        <row r="1517">
          <cell r="C1517">
            <v>5099351000</v>
          </cell>
          <cell r="E1517">
            <v>533920</v>
          </cell>
        </row>
        <row r="1518">
          <cell r="C1518">
            <v>5099405020</v>
          </cell>
          <cell r="E1518">
            <v>533930</v>
          </cell>
        </row>
        <row r="1519">
          <cell r="C1519">
            <v>5099153020</v>
          </cell>
          <cell r="E1519">
            <v>533931</v>
          </cell>
        </row>
        <row r="1520">
          <cell r="C1520">
            <v>5099153021</v>
          </cell>
          <cell r="E1520">
            <v>533932</v>
          </cell>
        </row>
        <row r="1521">
          <cell r="C1521">
            <v>5099405021</v>
          </cell>
          <cell r="E1521">
            <v>533933</v>
          </cell>
        </row>
        <row r="1522">
          <cell r="C1522">
            <v>5099405022</v>
          </cell>
          <cell r="E1522">
            <v>533934</v>
          </cell>
        </row>
        <row r="1523">
          <cell r="C1523">
            <v>5099145023</v>
          </cell>
          <cell r="E1523">
            <v>533935</v>
          </cell>
        </row>
        <row r="1524">
          <cell r="C1524">
            <v>5099001025</v>
          </cell>
          <cell r="E1524">
            <v>533940</v>
          </cell>
        </row>
        <row r="1525">
          <cell r="C1525">
            <v>5099449024</v>
          </cell>
          <cell r="E1525">
            <v>533941</v>
          </cell>
        </row>
        <row r="1526">
          <cell r="C1526">
            <v>5099367021</v>
          </cell>
          <cell r="E1526">
            <v>533942</v>
          </cell>
        </row>
        <row r="1527">
          <cell r="C1527">
            <v>5099361020</v>
          </cell>
          <cell r="E1527">
            <v>533950</v>
          </cell>
        </row>
        <row r="1528">
          <cell r="C1528">
            <v>5099156020</v>
          </cell>
          <cell r="E1528">
            <v>533951</v>
          </cell>
        </row>
        <row r="1529">
          <cell r="C1529">
            <v>5099361021</v>
          </cell>
          <cell r="E1529">
            <v>533959</v>
          </cell>
        </row>
        <row r="1530">
          <cell r="C1530" t="str">
            <v>zrušen</v>
          </cell>
          <cell r="E1530">
            <v>533970</v>
          </cell>
        </row>
        <row r="1531">
          <cell r="C1531">
            <v>5099990020</v>
          </cell>
          <cell r="E1531">
            <v>533990</v>
          </cell>
        </row>
        <row r="1532">
          <cell r="C1532">
            <v>5505100100</v>
          </cell>
          <cell r="E1532">
            <v>535100</v>
          </cell>
        </row>
        <row r="1533">
          <cell r="C1533">
            <v>5505100200</v>
          </cell>
          <cell r="E1533">
            <v>535110</v>
          </cell>
        </row>
        <row r="1534">
          <cell r="C1534" t="str">
            <v>zrušen</v>
          </cell>
          <cell r="E1534">
            <v>535120</v>
          </cell>
        </row>
        <row r="1535">
          <cell r="C1535">
            <v>5505100400</v>
          </cell>
          <cell r="E1535">
            <v>535200</v>
          </cell>
        </row>
        <row r="1536">
          <cell r="C1536">
            <v>5505100500</v>
          </cell>
          <cell r="E1536">
            <v>535201</v>
          </cell>
        </row>
        <row r="1537">
          <cell r="C1537">
            <v>5505100600</v>
          </cell>
          <cell r="E1537">
            <v>535202</v>
          </cell>
        </row>
        <row r="1538">
          <cell r="C1538">
            <v>5505100700</v>
          </cell>
          <cell r="E1538">
            <v>535300</v>
          </cell>
        </row>
        <row r="1539">
          <cell r="C1539">
            <v>5501510100</v>
          </cell>
          <cell r="E1539">
            <v>535500</v>
          </cell>
        </row>
        <row r="1540">
          <cell r="C1540">
            <v>5501810300</v>
          </cell>
          <cell r="E1540">
            <v>535501</v>
          </cell>
        </row>
        <row r="1541">
          <cell r="C1541">
            <v>5505101200</v>
          </cell>
          <cell r="E1541">
            <v>535502</v>
          </cell>
        </row>
        <row r="1542">
          <cell r="C1542">
            <v>5505101100</v>
          </cell>
          <cell r="E1542">
            <v>535990</v>
          </cell>
        </row>
        <row r="1543">
          <cell r="C1543">
            <v>4201100100</v>
          </cell>
          <cell r="E1543">
            <v>536100</v>
          </cell>
        </row>
        <row r="1544">
          <cell r="C1544">
            <v>5505610100</v>
          </cell>
          <cell r="E1544">
            <v>538047</v>
          </cell>
        </row>
        <row r="1545">
          <cell r="C1545">
            <v>5505620100</v>
          </cell>
          <cell r="E1545">
            <v>538050</v>
          </cell>
        </row>
        <row r="1546">
          <cell r="C1546">
            <v>5505630100</v>
          </cell>
          <cell r="E1546">
            <v>538053</v>
          </cell>
        </row>
        <row r="1547">
          <cell r="C1547">
            <v>5505660100</v>
          </cell>
          <cell r="E1547">
            <v>538093</v>
          </cell>
        </row>
        <row r="1548">
          <cell r="C1548">
            <v>5510640100</v>
          </cell>
          <cell r="E1548">
            <v>538106</v>
          </cell>
        </row>
        <row r="1549">
          <cell r="C1549">
            <v>5505662100</v>
          </cell>
          <cell r="E1549">
            <v>538107</v>
          </cell>
        </row>
        <row r="1550">
          <cell r="C1550">
            <v>5505664100</v>
          </cell>
          <cell r="E1550">
            <v>538111</v>
          </cell>
        </row>
        <row r="1551">
          <cell r="C1551">
            <v>4401200100</v>
          </cell>
          <cell r="E1551">
            <v>538202</v>
          </cell>
        </row>
        <row r="1552">
          <cell r="C1552">
            <v>4401200200</v>
          </cell>
          <cell r="E1552">
            <v>538203</v>
          </cell>
        </row>
        <row r="1553">
          <cell r="C1553">
            <v>5501810100</v>
          </cell>
          <cell r="E1553">
            <v>538500</v>
          </cell>
        </row>
        <row r="1554">
          <cell r="C1554">
            <v>5501810200</v>
          </cell>
          <cell r="E1554">
            <v>538501</v>
          </cell>
        </row>
        <row r="1555">
          <cell r="C1555">
            <v>5505410100</v>
          </cell>
          <cell r="E1555">
            <v>539047</v>
          </cell>
        </row>
        <row r="1556">
          <cell r="C1556">
            <v>5505420100</v>
          </cell>
          <cell r="E1556">
            <v>539050</v>
          </cell>
        </row>
        <row r="1557">
          <cell r="C1557">
            <v>5505430100</v>
          </cell>
          <cell r="E1557">
            <v>539053</v>
          </cell>
        </row>
        <row r="1558">
          <cell r="C1558">
            <v>5501610100</v>
          </cell>
          <cell r="E1558">
            <v>539100</v>
          </cell>
        </row>
        <row r="1559">
          <cell r="C1559">
            <v>5510440100</v>
          </cell>
          <cell r="E1559">
            <v>539106</v>
          </cell>
        </row>
        <row r="1560">
          <cell r="C1560">
            <v>4401100100</v>
          </cell>
          <cell r="E1560">
            <v>539202</v>
          </cell>
        </row>
        <row r="1561">
          <cell r="C1561">
            <v>4401100300</v>
          </cell>
          <cell r="E1561">
            <v>539203</v>
          </cell>
        </row>
        <row r="1562">
          <cell r="C1562">
            <v>5507440100</v>
          </cell>
          <cell r="E1562">
            <v>539225</v>
          </cell>
        </row>
        <row r="1563">
          <cell r="C1563">
            <v>5505710100</v>
          </cell>
          <cell r="E1563">
            <v>539547</v>
          </cell>
        </row>
        <row r="1564">
          <cell r="C1564">
            <v>5505720100</v>
          </cell>
          <cell r="E1564">
            <v>539550</v>
          </cell>
        </row>
        <row r="1565">
          <cell r="C1565">
            <v>5505730100</v>
          </cell>
          <cell r="E1565">
            <v>539553</v>
          </cell>
        </row>
        <row r="1566">
          <cell r="C1566">
            <v>5509710100</v>
          </cell>
          <cell r="E1566">
            <v>539664</v>
          </cell>
        </row>
        <row r="1567">
          <cell r="C1567">
            <v>4401100200</v>
          </cell>
          <cell r="E1567">
            <v>539702</v>
          </cell>
        </row>
        <row r="1568">
          <cell r="C1568">
            <v>4401100400</v>
          </cell>
          <cell r="E1568">
            <v>539703</v>
          </cell>
        </row>
        <row r="1569">
          <cell r="C1569" t="str">
            <v>zrušen</v>
          </cell>
          <cell r="E1569">
            <v>539800</v>
          </cell>
        </row>
        <row r="1570">
          <cell r="C1570" t="str">
            <v>zrušen</v>
          </cell>
          <cell r="E1570">
            <v>541100</v>
          </cell>
        </row>
        <row r="1571">
          <cell r="C1571">
            <v>4501101800</v>
          </cell>
          <cell r="E1571">
            <v>547100</v>
          </cell>
        </row>
        <row r="1572">
          <cell r="C1572" t="str">
            <v>zrušen</v>
          </cell>
          <cell r="E1572">
            <v>547110</v>
          </cell>
        </row>
        <row r="1573">
          <cell r="C1573" t="str">
            <v>zrušen</v>
          </cell>
          <cell r="E1573">
            <v>547200</v>
          </cell>
        </row>
        <row r="1574">
          <cell r="C1574">
            <v>4501100100</v>
          </cell>
          <cell r="E1574">
            <v>547300</v>
          </cell>
        </row>
        <row r="1575">
          <cell r="C1575">
            <v>4501100200</v>
          </cell>
          <cell r="E1575">
            <v>547301</v>
          </cell>
        </row>
        <row r="1576">
          <cell r="C1576">
            <v>4501100300</v>
          </cell>
          <cell r="E1576">
            <v>547400</v>
          </cell>
        </row>
        <row r="1577">
          <cell r="C1577">
            <v>4501100400</v>
          </cell>
          <cell r="E1577">
            <v>547401</v>
          </cell>
        </row>
        <row r="1578">
          <cell r="C1578">
            <v>4501101100</v>
          </cell>
          <cell r="E1578">
            <v>547552</v>
          </cell>
        </row>
        <row r="1579">
          <cell r="C1579">
            <v>4501101200</v>
          </cell>
          <cell r="E1579">
            <v>547553</v>
          </cell>
        </row>
        <row r="1580">
          <cell r="C1580">
            <v>4501101300</v>
          </cell>
          <cell r="E1580">
            <v>547554</v>
          </cell>
        </row>
        <row r="1581">
          <cell r="C1581">
            <v>4501101400</v>
          </cell>
          <cell r="E1581">
            <v>547555</v>
          </cell>
        </row>
        <row r="1582">
          <cell r="C1582">
            <v>4501101700</v>
          </cell>
          <cell r="E1582">
            <v>547910</v>
          </cell>
        </row>
        <row r="1583">
          <cell r="C1583">
            <v>4501300600</v>
          </cell>
          <cell r="E1583">
            <v>548100</v>
          </cell>
        </row>
        <row r="1584">
          <cell r="C1584">
            <v>5505100100</v>
          </cell>
          <cell r="E1584">
            <v>551100</v>
          </cell>
        </row>
        <row r="1585">
          <cell r="C1585">
            <v>5505100200</v>
          </cell>
          <cell r="E1585">
            <v>551110</v>
          </cell>
        </row>
        <row r="1586">
          <cell r="C1586" t="str">
            <v>zrušen</v>
          </cell>
          <cell r="E1586">
            <v>551120</v>
          </cell>
        </row>
        <row r="1587">
          <cell r="C1587">
            <v>5505100400</v>
          </cell>
          <cell r="E1587">
            <v>551200</v>
          </cell>
        </row>
        <row r="1588">
          <cell r="C1588">
            <v>5505100500</v>
          </cell>
          <cell r="E1588">
            <v>551201</v>
          </cell>
        </row>
        <row r="1589">
          <cell r="C1589">
            <v>5505100600</v>
          </cell>
          <cell r="E1589">
            <v>551202</v>
          </cell>
        </row>
        <row r="1590">
          <cell r="C1590">
            <v>5505100800</v>
          </cell>
          <cell r="E1590">
            <v>551230</v>
          </cell>
        </row>
        <row r="1591">
          <cell r="C1591">
            <v>5505100700</v>
          </cell>
          <cell r="E1591">
            <v>551400</v>
          </cell>
        </row>
        <row r="1592">
          <cell r="C1592">
            <v>5501510100</v>
          </cell>
          <cell r="E1592">
            <v>551500</v>
          </cell>
        </row>
        <row r="1593">
          <cell r="C1593">
            <v>5501810300</v>
          </cell>
          <cell r="E1593">
            <v>551501</v>
          </cell>
        </row>
        <row r="1594">
          <cell r="C1594">
            <v>5505101200</v>
          </cell>
          <cell r="E1594">
            <v>551502</v>
          </cell>
        </row>
        <row r="1595">
          <cell r="C1595">
            <v>5505101100</v>
          </cell>
          <cell r="E1595">
            <v>551504</v>
          </cell>
        </row>
        <row r="1596">
          <cell r="C1596">
            <v>5505102000</v>
          </cell>
          <cell r="E1596">
            <v>551990</v>
          </cell>
        </row>
        <row r="1597">
          <cell r="C1597">
            <v>7500610100</v>
          </cell>
          <cell r="E1597">
            <v>555001</v>
          </cell>
        </row>
        <row r="1598">
          <cell r="C1598">
            <v>7500640100</v>
          </cell>
          <cell r="E1598">
            <v>555002</v>
          </cell>
        </row>
        <row r="1599">
          <cell r="C1599">
            <v>7500640200</v>
          </cell>
          <cell r="E1599">
            <v>555014</v>
          </cell>
        </row>
        <row r="1600">
          <cell r="C1600">
            <v>7500610300</v>
          </cell>
          <cell r="E1600">
            <v>555025</v>
          </cell>
        </row>
        <row r="1601">
          <cell r="C1601">
            <v>7500620100</v>
          </cell>
          <cell r="E1601">
            <v>555027</v>
          </cell>
        </row>
        <row r="1602">
          <cell r="C1602">
            <v>5507620100</v>
          </cell>
          <cell r="E1602">
            <v>555037</v>
          </cell>
        </row>
        <row r="1603">
          <cell r="C1603">
            <v>5505610100</v>
          </cell>
          <cell r="E1603">
            <v>555038</v>
          </cell>
        </row>
        <row r="1604">
          <cell r="C1604">
            <v>5510620100</v>
          </cell>
          <cell r="E1604">
            <v>555039</v>
          </cell>
        </row>
        <row r="1605">
          <cell r="C1605">
            <v>5505620100</v>
          </cell>
          <cell r="E1605">
            <v>555041</v>
          </cell>
        </row>
        <row r="1606">
          <cell r="C1606">
            <v>5510630100</v>
          </cell>
          <cell r="E1606">
            <v>555042</v>
          </cell>
        </row>
        <row r="1607">
          <cell r="C1607">
            <v>5505630100</v>
          </cell>
          <cell r="E1607">
            <v>555044</v>
          </cell>
        </row>
        <row r="1608">
          <cell r="C1608">
            <v>5510650100</v>
          </cell>
          <cell r="E1608">
            <v>555045</v>
          </cell>
        </row>
        <row r="1609">
          <cell r="C1609">
            <v>5505660100</v>
          </cell>
          <cell r="E1609">
            <v>555073</v>
          </cell>
        </row>
        <row r="1610">
          <cell r="C1610">
            <v>5510610100</v>
          </cell>
          <cell r="E1610">
            <v>555074</v>
          </cell>
        </row>
        <row r="1611">
          <cell r="C1611">
            <v>5505661100</v>
          </cell>
          <cell r="E1611">
            <v>555075</v>
          </cell>
        </row>
        <row r="1612">
          <cell r="C1612">
            <v>5510640100</v>
          </cell>
          <cell r="E1612">
            <v>555080</v>
          </cell>
        </row>
        <row r="1613">
          <cell r="C1613">
            <v>5505662100</v>
          </cell>
          <cell r="E1613">
            <v>555081</v>
          </cell>
        </row>
        <row r="1614">
          <cell r="C1614">
            <v>5510612100</v>
          </cell>
          <cell r="E1614">
            <v>555082</v>
          </cell>
        </row>
        <row r="1615">
          <cell r="C1615">
            <v>5505663100</v>
          </cell>
          <cell r="E1615">
            <v>555083</v>
          </cell>
        </row>
        <row r="1616">
          <cell r="C1616">
            <v>5505664100</v>
          </cell>
          <cell r="E1616">
            <v>555085</v>
          </cell>
        </row>
        <row r="1617">
          <cell r="C1617">
            <v>5505665100</v>
          </cell>
          <cell r="E1617">
            <v>555089</v>
          </cell>
        </row>
        <row r="1618">
          <cell r="C1618">
            <v>5510615100</v>
          </cell>
          <cell r="E1618">
            <v>555090</v>
          </cell>
        </row>
        <row r="1619">
          <cell r="C1619">
            <v>5501810100</v>
          </cell>
          <cell r="E1619">
            <v>555500</v>
          </cell>
        </row>
        <row r="1620">
          <cell r="C1620">
            <v>5501810200</v>
          </cell>
          <cell r="E1620">
            <v>555501</v>
          </cell>
        </row>
        <row r="1621">
          <cell r="C1621">
            <v>5501810400</v>
          </cell>
          <cell r="E1621">
            <v>555702</v>
          </cell>
        </row>
        <row r="1622">
          <cell r="C1622">
            <v>5099001020</v>
          </cell>
          <cell r="E1622">
            <v>558100</v>
          </cell>
        </row>
        <row r="1623">
          <cell r="C1623">
            <v>5099002020</v>
          </cell>
          <cell r="E1623">
            <v>558101</v>
          </cell>
        </row>
        <row r="1624">
          <cell r="C1624" t="str">
            <v>zrušen</v>
          </cell>
          <cell r="E1624">
            <v>558102</v>
          </cell>
        </row>
        <row r="1625">
          <cell r="C1625" t="str">
            <v>zrušen</v>
          </cell>
          <cell r="E1625">
            <v>558103</v>
          </cell>
        </row>
        <row r="1626">
          <cell r="C1626">
            <v>5099022020</v>
          </cell>
          <cell r="E1626">
            <v>558104</v>
          </cell>
        </row>
        <row r="1627">
          <cell r="C1627">
            <v>5099001023</v>
          </cell>
          <cell r="E1627">
            <v>558106</v>
          </cell>
        </row>
        <row r="1628">
          <cell r="C1628">
            <v>5099314020</v>
          </cell>
          <cell r="E1628">
            <v>558107</v>
          </cell>
        </row>
        <row r="1629">
          <cell r="C1629">
            <v>5099013020</v>
          </cell>
          <cell r="E1629">
            <v>558108</v>
          </cell>
        </row>
        <row r="1630">
          <cell r="C1630">
            <v>5099425020</v>
          </cell>
          <cell r="E1630">
            <v>558141</v>
          </cell>
        </row>
        <row r="1631">
          <cell r="C1631">
            <v>5099001024</v>
          </cell>
          <cell r="E1631">
            <v>558150</v>
          </cell>
        </row>
        <row r="1632">
          <cell r="C1632">
            <v>5099021020</v>
          </cell>
          <cell r="E1632">
            <v>558151</v>
          </cell>
        </row>
        <row r="1633">
          <cell r="C1633">
            <v>5099369020</v>
          </cell>
          <cell r="E1633">
            <v>558154</v>
          </cell>
        </row>
        <row r="1634">
          <cell r="C1634">
            <v>5099032020</v>
          </cell>
          <cell r="E1634">
            <v>558190</v>
          </cell>
        </row>
        <row r="1635">
          <cell r="C1635">
            <v>5099145022</v>
          </cell>
          <cell r="E1635">
            <v>558200</v>
          </cell>
        </row>
        <row r="1636">
          <cell r="C1636">
            <v>5099051020</v>
          </cell>
          <cell r="E1636">
            <v>558210</v>
          </cell>
        </row>
        <row r="1637">
          <cell r="C1637">
            <v>5099050020</v>
          </cell>
          <cell r="E1637">
            <v>558220</v>
          </cell>
        </row>
        <row r="1638">
          <cell r="C1638">
            <v>5099360020</v>
          </cell>
          <cell r="E1638">
            <v>558310</v>
          </cell>
        </row>
        <row r="1639">
          <cell r="C1639">
            <v>5099253020</v>
          </cell>
          <cell r="E1639">
            <v>558311</v>
          </cell>
        </row>
        <row r="1640">
          <cell r="C1640">
            <v>5099262020</v>
          </cell>
          <cell r="E1640">
            <v>558312</v>
          </cell>
        </row>
        <row r="1641">
          <cell r="C1641">
            <v>5099355020</v>
          </cell>
          <cell r="E1641">
            <v>558313</v>
          </cell>
        </row>
        <row r="1642">
          <cell r="C1642">
            <v>5099356020</v>
          </cell>
          <cell r="E1642">
            <v>558314</v>
          </cell>
        </row>
        <row r="1643">
          <cell r="C1643">
            <v>5099455020</v>
          </cell>
          <cell r="E1643">
            <v>558315</v>
          </cell>
        </row>
        <row r="1644">
          <cell r="C1644">
            <v>5099459020</v>
          </cell>
          <cell r="E1644">
            <v>558316</v>
          </cell>
        </row>
        <row r="1645">
          <cell r="C1645">
            <v>5099399020</v>
          </cell>
          <cell r="E1645">
            <v>558317</v>
          </cell>
        </row>
        <row r="1646">
          <cell r="C1646">
            <v>5099399021</v>
          </cell>
          <cell r="E1646">
            <v>558318</v>
          </cell>
        </row>
        <row r="1647">
          <cell r="C1647">
            <v>5099112020</v>
          </cell>
          <cell r="E1647">
            <v>558319</v>
          </cell>
        </row>
        <row r="1648">
          <cell r="C1648">
            <v>5099382020</v>
          </cell>
          <cell r="E1648">
            <v>558321</v>
          </cell>
        </row>
        <row r="1649">
          <cell r="C1649">
            <v>5099383020</v>
          </cell>
          <cell r="E1649">
            <v>558322</v>
          </cell>
        </row>
        <row r="1650">
          <cell r="C1650">
            <v>5099385020</v>
          </cell>
          <cell r="E1650">
            <v>558323</v>
          </cell>
        </row>
        <row r="1651">
          <cell r="C1651">
            <v>5099384020</v>
          </cell>
          <cell r="E1651">
            <v>558324</v>
          </cell>
        </row>
        <row r="1652">
          <cell r="C1652">
            <v>5099150020</v>
          </cell>
          <cell r="E1652">
            <v>558325</v>
          </cell>
        </row>
        <row r="1653">
          <cell r="C1653">
            <v>5099364020</v>
          </cell>
          <cell r="E1653">
            <v>558332</v>
          </cell>
        </row>
        <row r="1654">
          <cell r="C1654">
            <v>5099151020</v>
          </cell>
          <cell r="E1654">
            <v>558333</v>
          </cell>
        </row>
        <row r="1655">
          <cell r="C1655">
            <v>5099251020</v>
          </cell>
          <cell r="E1655">
            <v>558334</v>
          </cell>
        </row>
        <row r="1656">
          <cell r="C1656">
            <v>5099354020</v>
          </cell>
          <cell r="E1656">
            <v>558335</v>
          </cell>
        </row>
        <row r="1657">
          <cell r="C1657">
            <v>5099365020</v>
          </cell>
          <cell r="E1657">
            <v>558336</v>
          </cell>
        </row>
        <row r="1658">
          <cell r="C1658">
            <v>5099350020</v>
          </cell>
          <cell r="E1658">
            <v>558341</v>
          </cell>
        </row>
        <row r="1659">
          <cell r="C1659">
            <v>5099392020</v>
          </cell>
          <cell r="E1659">
            <v>558342</v>
          </cell>
        </row>
        <row r="1660">
          <cell r="C1660">
            <v>5099391020</v>
          </cell>
          <cell r="E1660">
            <v>558343</v>
          </cell>
        </row>
        <row r="1661">
          <cell r="C1661" t="str">
            <v>zrušen</v>
          </cell>
          <cell r="E1661">
            <v>558344</v>
          </cell>
        </row>
        <row r="1662">
          <cell r="C1662">
            <v>5099289020</v>
          </cell>
          <cell r="E1662">
            <v>558345</v>
          </cell>
        </row>
        <row r="1663">
          <cell r="C1663">
            <v>5099201020</v>
          </cell>
          <cell r="E1663">
            <v>558350</v>
          </cell>
        </row>
        <row r="1664">
          <cell r="C1664">
            <v>5099200020</v>
          </cell>
          <cell r="E1664">
            <v>558351</v>
          </cell>
        </row>
        <row r="1665">
          <cell r="C1665">
            <v>5099220020</v>
          </cell>
          <cell r="E1665">
            <v>558352</v>
          </cell>
        </row>
        <row r="1666">
          <cell r="C1666">
            <v>5099210020</v>
          </cell>
          <cell r="E1666">
            <v>558353</v>
          </cell>
        </row>
        <row r="1667">
          <cell r="C1667">
            <v>5099200021</v>
          </cell>
          <cell r="E1667">
            <v>558354</v>
          </cell>
        </row>
        <row r="1668">
          <cell r="C1668">
            <v>5099249020</v>
          </cell>
          <cell r="E1668">
            <v>558355</v>
          </cell>
        </row>
        <row r="1669">
          <cell r="C1669">
            <v>5099200022</v>
          </cell>
          <cell r="E1669">
            <v>558356</v>
          </cell>
        </row>
        <row r="1670">
          <cell r="C1670">
            <v>5099200023</v>
          </cell>
          <cell r="E1670">
            <v>558357</v>
          </cell>
        </row>
        <row r="1671">
          <cell r="C1671">
            <v>5099200024</v>
          </cell>
          <cell r="E1671">
            <v>558358</v>
          </cell>
        </row>
        <row r="1672">
          <cell r="C1672">
            <v>5099408020</v>
          </cell>
          <cell r="E1672">
            <v>558361</v>
          </cell>
        </row>
        <row r="1673">
          <cell r="C1673">
            <v>5099304020</v>
          </cell>
          <cell r="E1673">
            <v>558362</v>
          </cell>
        </row>
        <row r="1674">
          <cell r="C1674">
            <v>5099408021</v>
          </cell>
          <cell r="E1674">
            <v>558363</v>
          </cell>
        </row>
        <row r="1675">
          <cell r="C1675">
            <v>5099379020</v>
          </cell>
          <cell r="E1675">
            <v>558371</v>
          </cell>
        </row>
        <row r="1676">
          <cell r="C1676">
            <v>5099380020</v>
          </cell>
          <cell r="E1676">
            <v>558372</v>
          </cell>
        </row>
        <row r="1677">
          <cell r="C1677">
            <v>5099380021</v>
          </cell>
          <cell r="E1677">
            <v>558373</v>
          </cell>
        </row>
        <row r="1678">
          <cell r="C1678" t="str">
            <v>zrušen</v>
          </cell>
          <cell r="E1678">
            <v>558374</v>
          </cell>
        </row>
        <row r="1679">
          <cell r="C1679">
            <v>5099380021</v>
          </cell>
          <cell r="E1679">
            <v>558375</v>
          </cell>
        </row>
        <row r="1680">
          <cell r="C1680">
            <v>5099449020</v>
          </cell>
          <cell r="E1680">
            <v>558376</v>
          </cell>
        </row>
        <row r="1681">
          <cell r="C1681">
            <v>5099449021</v>
          </cell>
          <cell r="E1681">
            <v>558377</v>
          </cell>
        </row>
        <row r="1682">
          <cell r="C1682">
            <v>5099154020</v>
          </cell>
          <cell r="E1682">
            <v>558378</v>
          </cell>
        </row>
        <row r="1683">
          <cell r="C1683">
            <v>5099410020</v>
          </cell>
          <cell r="E1683">
            <v>558380</v>
          </cell>
        </row>
        <row r="1684">
          <cell r="C1684">
            <v>5099410021</v>
          </cell>
          <cell r="E1684">
            <v>558381</v>
          </cell>
        </row>
        <row r="1685">
          <cell r="C1685">
            <v>5099102020</v>
          </cell>
          <cell r="E1685">
            <v>558382</v>
          </cell>
        </row>
        <row r="1686">
          <cell r="C1686">
            <v>5099145020</v>
          </cell>
          <cell r="E1686">
            <v>558383</v>
          </cell>
        </row>
        <row r="1687">
          <cell r="C1687">
            <v>5099145021</v>
          </cell>
          <cell r="E1687">
            <v>558384</v>
          </cell>
        </row>
        <row r="1688">
          <cell r="C1688">
            <v>5099111020</v>
          </cell>
          <cell r="E1688">
            <v>558385</v>
          </cell>
        </row>
        <row r="1689">
          <cell r="C1689">
            <v>5099410022</v>
          </cell>
          <cell r="E1689">
            <v>558386</v>
          </cell>
        </row>
        <row r="1690">
          <cell r="C1690">
            <v>5099356021</v>
          </cell>
          <cell r="E1690">
            <v>558390</v>
          </cell>
        </row>
        <row r="1691">
          <cell r="C1691">
            <v>5099381020</v>
          </cell>
          <cell r="E1691">
            <v>558391</v>
          </cell>
        </row>
        <row r="1692">
          <cell r="C1692">
            <v>5099350021</v>
          </cell>
          <cell r="E1692">
            <v>558392</v>
          </cell>
        </row>
        <row r="1693">
          <cell r="C1693">
            <v>5099386020</v>
          </cell>
          <cell r="E1693">
            <v>558393</v>
          </cell>
        </row>
        <row r="1694">
          <cell r="C1694">
            <v>5099410023</v>
          </cell>
          <cell r="E1694">
            <v>558394</v>
          </cell>
        </row>
        <row r="1695">
          <cell r="C1695">
            <v>5099368020</v>
          </cell>
          <cell r="E1695">
            <v>558395</v>
          </cell>
        </row>
        <row r="1696">
          <cell r="C1696">
            <v>5099410024</v>
          </cell>
          <cell r="E1696">
            <v>558396</v>
          </cell>
        </row>
        <row r="1697">
          <cell r="C1697">
            <v>5099411020</v>
          </cell>
          <cell r="E1697">
            <v>558397</v>
          </cell>
        </row>
        <row r="1698">
          <cell r="C1698">
            <v>5099269020</v>
          </cell>
          <cell r="E1698">
            <v>558398</v>
          </cell>
        </row>
        <row r="1699">
          <cell r="C1699">
            <v>5099449022</v>
          </cell>
          <cell r="E1699">
            <v>558399</v>
          </cell>
        </row>
        <row r="1700">
          <cell r="C1700">
            <v>5099396020</v>
          </cell>
          <cell r="E1700">
            <v>558400</v>
          </cell>
        </row>
        <row r="1701">
          <cell r="C1701">
            <v>5099420021</v>
          </cell>
          <cell r="E1701">
            <v>558402</v>
          </cell>
        </row>
        <row r="1702">
          <cell r="C1702">
            <v>5099420020</v>
          </cell>
          <cell r="E1702">
            <v>558403</v>
          </cell>
        </row>
        <row r="1703">
          <cell r="C1703">
            <v>5099367020</v>
          </cell>
          <cell r="E1703">
            <v>558404</v>
          </cell>
        </row>
        <row r="1704">
          <cell r="C1704">
            <v>5099422020</v>
          </cell>
          <cell r="E1704">
            <v>558405</v>
          </cell>
        </row>
        <row r="1705">
          <cell r="C1705">
            <v>5099368021</v>
          </cell>
          <cell r="E1705">
            <v>558406</v>
          </cell>
        </row>
        <row r="1706">
          <cell r="C1706">
            <v>4701100300</v>
          </cell>
          <cell r="E1706">
            <v>558407</v>
          </cell>
        </row>
        <row r="1707">
          <cell r="C1707">
            <v>5099380022</v>
          </cell>
          <cell r="E1707">
            <v>558408</v>
          </cell>
        </row>
        <row r="1708">
          <cell r="C1708">
            <v>5099449023</v>
          </cell>
          <cell r="E1708">
            <v>558409</v>
          </cell>
        </row>
        <row r="1709">
          <cell r="C1709">
            <v>5001104300</v>
          </cell>
          <cell r="E1709">
            <v>558430</v>
          </cell>
        </row>
        <row r="1710">
          <cell r="C1710" t="str">
            <v>zrušen</v>
          </cell>
          <cell r="E1710">
            <v>558500</v>
          </cell>
        </row>
        <row r="1711">
          <cell r="C1711">
            <v>4501105100</v>
          </cell>
          <cell r="E1711">
            <v>558511</v>
          </cell>
        </row>
        <row r="1712">
          <cell r="C1712" t="str">
            <v>zrušen</v>
          </cell>
          <cell r="E1712">
            <v>558512</v>
          </cell>
        </row>
        <row r="1713">
          <cell r="C1713">
            <v>4501105200</v>
          </cell>
          <cell r="D1713" t="str">
            <v>změna náplně</v>
          </cell>
          <cell r="E1713">
            <v>558513</v>
          </cell>
        </row>
        <row r="1714">
          <cell r="C1714">
            <v>4501105300</v>
          </cell>
          <cell r="E1714">
            <v>558514</v>
          </cell>
        </row>
        <row r="1715">
          <cell r="C1715">
            <v>4501105400</v>
          </cell>
          <cell r="D1715" t="str">
            <v>změna náplně</v>
          </cell>
          <cell r="E1715">
            <v>558515</v>
          </cell>
        </row>
        <row r="1716">
          <cell r="C1716">
            <v>5099361022</v>
          </cell>
          <cell r="E1716">
            <v>558541</v>
          </cell>
        </row>
        <row r="1717">
          <cell r="C1717">
            <v>5099449025</v>
          </cell>
          <cell r="E1717">
            <v>558542</v>
          </cell>
        </row>
        <row r="1718">
          <cell r="C1718">
            <v>5099524020</v>
          </cell>
          <cell r="E1718">
            <v>558543</v>
          </cell>
        </row>
        <row r="1719">
          <cell r="C1719">
            <v>5099491021</v>
          </cell>
          <cell r="E1719">
            <v>558550</v>
          </cell>
        </row>
        <row r="1720">
          <cell r="C1720">
            <v>5099491022</v>
          </cell>
          <cell r="E1720">
            <v>558551</v>
          </cell>
        </row>
        <row r="1721">
          <cell r="C1721">
            <v>4701100100</v>
          </cell>
          <cell r="E1721">
            <v>558552</v>
          </cell>
        </row>
        <row r="1722">
          <cell r="C1722">
            <v>4701100200</v>
          </cell>
          <cell r="E1722">
            <v>558553</v>
          </cell>
        </row>
        <row r="1723">
          <cell r="C1723">
            <v>4501103000</v>
          </cell>
          <cell r="D1723" t="str">
            <v>sloučen</v>
          </cell>
          <cell r="E1723">
            <v>558555</v>
          </cell>
        </row>
        <row r="1724">
          <cell r="C1724" t="str">
            <v>zrušen</v>
          </cell>
          <cell r="E1724">
            <v>558609</v>
          </cell>
        </row>
        <row r="1725">
          <cell r="C1725">
            <v>5099451020</v>
          </cell>
          <cell r="D1725" t="str">
            <v>změna náplně</v>
          </cell>
          <cell r="E1725">
            <v>558610</v>
          </cell>
        </row>
        <row r="1726">
          <cell r="C1726">
            <v>5099452020</v>
          </cell>
          <cell r="D1726" t="str">
            <v>změna náplně</v>
          </cell>
          <cell r="E1726">
            <v>558611</v>
          </cell>
        </row>
        <row r="1727">
          <cell r="C1727">
            <v>5099452020</v>
          </cell>
          <cell r="E1727">
            <v>558612</v>
          </cell>
        </row>
        <row r="1728">
          <cell r="C1728">
            <v>5099480020</v>
          </cell>
          <cell r="E1728">
            <v>558613</v>
          </cell>
        </row>
        <row r="1729">
          <cell r="C1729">
            <v>5099481020</v>
          </cell>
          <cell r="E1729">
            <v>558614</v>
          </cell>
        </row>
        <row r="1730">
          <cell r="C1730">
            <v>4501105101</v>
          </cell>
          <cell r="E1730">
            <v>558620</v>
          </cell>
        </row>
        <row r="1731">
          <cell r="C1731">
            <v>4501105201</v>
          </cell>
          <cell r="D1731" t="str">
            <v>změna náplně</v>
          </cell>
          <cell r="E1731">
            <v>558622</v>
          </cell>
        </row>
        <row r="1732">
          <cell r="C1732">
            <v>4501105301</v>
          </cell>
          <cell r="E1732">
            <v>558624</v>
          </cell>
        </row>
        <row r="1733">
          <cell r="C1733">
            <v>4501105401</v>
          </cell>
          <cell r="D1733" t="str">
            <v>změna náplně</v>
          </cell>
          <cell r="E1733">
            <v>558625</v>
          </cell>
        </row>
        <row r="1734">
          <cell r="C1734">
            <v>5099481020</v>
          </cell>
          <cell r="E1734">
            <v>558626</v>
          </cell>
        </row>
        <row r="1735">
          <cell r="C1735">
            <v>4501105101</v>
          </cell>
          <cell r="E1735">
            <v>558630</v>
          </cell>
        </row>
        <row r="1736">
          <cell r="C1736">
            <v>4501105201</v>
          </cell>
          <cell r="D1736" t="str">
            <v>změna náplně</v>
          </cell>
          <cell r="E1736">
            <v>558633</v>
          </cell>
        </row>
        <row r="1737">
          <cell r="C1737">
            <v>4501105301</v>
          </cell>
          <cell r="E1737">
            <v>558634</v>
          </cell>
        </row>
        <row r="1738">
          <cell r="C1738">
            <v>4501105401</v>
          </cell>
          <cell r="D1738" t="str">
            <v>změna náplně</v>
          </cell>
          <cell r="E1738">
            <v>558635</v>
          </cell>
        </row>
        <row r="1739">
          <cell r="C1739">
            <v>5099351021</v>
          </cell>
          <cell r="E1739">
            <v>558700</v>
          </cell>
        </row>
        <row r="1740">
          <cell r="C1740">
            <v>4501105400</v>
          </cell>
          <cell r="E1740">
            <v>558702</v>
          </cell>
        </row>
        <row r="1741">
          <cell r="C1741">
            <v>5503101000</v>
          </cell>
          <cell r="E1741">
            <v>558710</v>
          </cell>
        </row>
        <row r="1742">
          <cell r="C1742">
            <v>5505101000</v>
          </cell>
          <cell r="E1742">
            <v>558720</v>
          </cell>
        </row>
        <row r="1743">
          <cell r="C1743">
            <v>4501300200</v>
          </cell>
          <cell r="E1743">
            <v>558800</v>
          </cell>
        </row>
        <row r="1744">
          <cell r="C1744" t="str">
            <v>zrušen</v>
          </cell>
          <cell r="E1744">
            <v>558900</v>
          </cell>
        </row>
        <row r="1745">
          <cell r="C1745">
            <v>5099400020</v>
          </cell>
          <cell r="E1745">
            <v>558910</v>
          </cell>
        </row>
        <row r="1746">
          <cell r="C1746">
            <v>5099402020</v>
          </cell>
          <cell r="E1746">
            <v>558911</v>
          </cell>
        </row>
        <row r="1747">
          <cell r="C1747">
            <v>5099351000</v>
          </cell>
          <cell r="E1747">
            <v>558920</v>
          </cell>
        </row>
        <row r="1748">
          <cell r="C1748">
            <v>5099405020</v>
          </cell>
          <cell r="E1748">
            <v>558930</v>
          </cell>
        </row>
        <row r="1749">
          <cell r="C1749">
            <v>5099153020</v>
          </cell>
          <cell r="E1749">
            <v>558931</v>
          </cell>
        </row>
        <row r="1750">
          <cell r="C1750">
            <v>5099153021</v>
          </cell>
          <cell r="E1750">
            <v>558932</v>
          </cell>
        </row>
        <row r="1751">
          <cell r="C1751">
            <v>5099405021</v>
          </cell>
          <cell r="E1751">
            <v>558933</v>
          </cell>
        </row>
        <row r="1752">
          <cell r="C1752">
            <v>5099405022</v>
          </cell>
          <cell r="E1752">
            <v>558934</v>
          </cell>
        </row>
        <row r="1753">
          <cell r="C1753">
            <v>5099145023</v>
          </cell>
          <cell r="E1753">
            <v>558935</v>
          </cell>
        </row>
        <row r="1754">
          <cell r="C1754">
            <v>5099001025</v>
          </cell>
          <cell r="E1754">
            <v>558940</v>
          </cell>
        </row>
        <row r="1755">
          <cell r="C1755">
            <v>5099449024</v>
          </cell>
          <cell r="E1755">
            <v>558941</v>
          </cell>
        </row>
        <row r="1756">
          <cell r="C1756">
            <v>5099367021</v>
          </cell>
          <cell r="E1756">
            <v>558942</v>
          </cell>
        </row>
        <row r="1757">
          <cell r="C1757">
            <v>5099361020</v>
          </cell>
          <cell r="E1757">
            <v>558950</v>
          </cell>
        </row>
        <row r="1758">
          <cell r="C1758">
            <v>5099156020</v>
          </cell>
          <cell r="E1758">
            <v>558951</v>
          </cell>
        </row>
        <row r="1759">
          <cell r="C1759">
            <v>5099361021</v>
          </cell>
          <cell r="E1759">
            <v>558959</v>
          </cell>
        </row>
        <row r="1760">
          <cell r="C1760" t="str">
            <v>zrušen</v>
          </cell>
          <cell r="E1760">
            <v>558970</v>
          </cell>
        </row>
        <row r="1761">
          <cell r="C1761">
            <v>5099990020</v>
          </cell>
          <cell r="E1761">
            <v>558990</v>
          </cell>
        </row>
        <row r="1762">
          <cell r="C1762">
            <v>4701301000</v>
          </cell>
          <cell r="E1762">
            <v>559100</v>
          </cell>
        </row>
        <row r="1763">
          <cell r="C1763">
            <v>4701301100</v>
          </cell>
          <cell r="E1763">
            <v>559200</v>
          </cell>
        </row>
        <row r="1764">
          <cell r="C1764">
            <v>4701300300</v>
          </cell>
          <cell r="E1764">
            <v>561100</v>
          </cell>
        </row>
        <row r="1765">
          <cell r="C1765">
            <v>4701300400</v>
          </cell>
          <cell r="E1765">
            <v>561300</v>
          </cell>
        </row>
        <row r="1766">
          <cell r="C1766">
            <v>5099157020</v>
          </cell>
          <cell r="E1766">
            <v>562100</v>
          </cell>
        </row>
        <row r="1767">
          <cell r="C1767">
            <v>5099380023</v>
          </cell>
          <cell r="E1767">
            <v>562200</v>
          </cell>
        </row>
        <row r="1768">
          <cell r="C1768">
            <v>5099349020</v>
          </cell>
          <cell r="E1768">
            <v>562300</v>
          </cell>
        </row>
        <row r="1769">
          <cell r="C1769">
            <v>5505100900</v>
          </cell>
          <cell r="E1769">
            <v>562400</v>
          </cell>
        </row>
        <row r="1770">
          <cell r="C1770">
            <v>5099529021</v>
          </cell>
          <cell r="E1770">
            <v>562500</v>
          </cell>
        </row>
        <row r="1771">
          <cell r="C1771">
            <v>5099529022</v>
          </cell>
          <cell r="E1771">
            <v>562700</v>
          </cell>
        </row>
        <row r="1772">
          <cell r="C1772">
            <v>4801100100</v>
          </cell>
          <cell r="E1772">
            <v>563100</v>
          </cell>
        </row>
        <row r="1773">
          <cell r="C1773">
            <v>4801100200</v>
          </cell>
          <cell r="E1773">
            <v>563300</v>
          </cell>
        </row>
        <row r="1774">
          <cell r="C1774">
            <v>4801100300</v>
          </cell>
          <cell r="E1774">
            <v>563400</v>
          </cell>
        </row>
        <row r="1775">
          <cell r="C1775" t="str">
            <v>zrušen</v>
          </cell>
          <cell r="E1775">
            <v>563500</v>
          </cell>
        </row>
        <row r="1776">
          <cell r="C1776" t="str">
            <v>zrušen</v>
          </cell>
          <cell r="E1776">
            <v>563600</v>
          </cell>
        </row>
        <row r="1777">
          <cell r="C1777">
            <v>5501440100</v>
          </cell>
          <cell r="E1777">
            <v>564002</v>
          </cell>
        </row>
        <row r="1778">
          <cell r="C1778">
            <v>5501420100</v>
          </cell>
          <cell r="E1778">
            <v>564027</v>
          </cell>
        </row>
        <row r="1779">
          <cell r="C1779">
            <v>5507420100</v>
          </cell>
          <cell r="E1779">
            <v>564037</v>
          </cell>
        </row>
        <row r="1780">
          <cell r="C1780">
            <v>5505410100</v>
          </cell>
          <cell r="E1780">
            <v>564038</v>
          </cell>
        </row>
        <row r="1781">
          <cell r="C1781">
            <v>5510420100</v>
          </cell>
          <cell r="E1781">
            <v>564039</v>
          </cell>
        </row>
        <row r="1782">
          <cell r="C1782">
            <v>5505420100</v>
          </cell>
          <cell r="E1782">
            <v>564041</v>
          </cell>
        </row>
        <row r="1783">
          <cell r="C1783">
            <v>5510430100</v>
          </cell>
          <cell r="E1783">
            <v>564042</v>
          </cell>
        </row>
        <row r="1784">
          <cell r="C1784">
            <v>5505430100</v>
          </cell>
          <cell r="E1784">
            <v>564044</v>
          </cell>
        </row>
        <row r="1785">
          <cell r="C1785">
            <v>5510450100</v>
          </cell>
          <cell r="E1785">
            <v>564045</v>
          </cell>
        </row>
        <row r="1786">
          <cell r="C1786">
            <v>5510410100</v>
          </cell>
          <cell r="E1786">
            <v>564074</v>
          </cell>
        </row>
        <row r="1787">
          <cell r="C1787">
            <v>5505461100</v>
          </cell>
          <cell r="E1787">
            <v>564075</v>
          </cell>
        </row>
        <row r="1788">
          <cell r="C1788">
            <v>5510440100</v>
          </cell>
          <cell r="E1788">
            <v>564080</v>
          </cell>
        </row>
        <row r="1789">
          <cell r="C1789">
            <v>5510412100</v>
          </cell>
          <cell r="E1789">
            <v>564082</v>
          </cell>
        </row>
        <row r="1790">
          <cell r="C1790">
            <v>5505463100</v>
          </cell>
          <cell r="E1790">
            <v>564083</v>
          </cell>
        </row>
        <row r="1791">
          <cell r="C1791">
            <v>5510415100</v>
          </cell>
          <cell r="E1791">
            <v>564090</v>
          </cell>
        </row>
        <row r="1792">
          <cell r="C1792">
            <v>5501610100</v>
          </cell>
          <cell r="E1792">
            <v>564100</v>
          </cell>
        </row>
        <row r="1793">
          <cell r="C1793">
            <v>5507440100</v>
          </cell>
          <cell r="E1793">
            <v>564221</v>
          </cell>
        </row>
        <row r="1794">
          <cell r="C1794">
            <v>5507720100</v>
          </cell>
          <cell r="E1794">
            <v>564537</v>
          </cell>
        </row>
        <row r="1795">
          <cell r="C1795">
            <v>5505710100</v>
          </cell>
          <cell r="E1795">
            <v>564538</v>
          </cell>
        </row>
        <row r="1796">
          <cell r="C1796">
            <v>5510720100</v>
          </cell>
          <cell r="E1796">
            <v>564539</v>
          </cell>
        </row>
        <row r="1797">
          <cell r="C1797">
            <v>5505720100</v>
          </cell>
          <cell r="E1797">
            <v>564541</v>
          </cell>
        </row>
        <row r="1798">
          <cell r="C1798">
            <v>5510730100</v>
          </cell>
          <cell r="E1798">
            <v>564542</v>
          </cell>
        </row>
        <row r="1799">
          <cell r="C1799">
            <v>5505730100</v>
          </cell>
          <cell r="E1799">
            <v>564544</v>
          </cell>
        </row>
        <row r="1800">
          <cell r="C1800">
            <v>5510750100</v>
          </cell>
          <cell r="E1800">
            <v>564545</v>
          </cell>
        </row>
        <row r="1801">
          <cell r="C1801">
            <v>5510710100</v>
          </cell>
          <cell r="E1801">
            <v>564574</v>
          </cell>
        </row>
        <row r="1802">
          <cell r="C1802">
            <v>5510740100</v>
          </cell>
          <cell r="E1802">
            <v>564580</v>
          </cell>
        </row>
        <row r="1803">
          <cell r="C1803">
            <v>5510712100</v>
          </cell>
          <cell r="E1803">
            <v>564582</v>
          </cell>
        </row>
        <row r="1804">
          <cell r="C1804">
            <v>5509710100</v>
          </cell>
          <cell r="E1804">
            <v>564663</v>
          </cell>
        </row>
        <row r="1805">
          <cell r="C1805">
            <v>5507740100</v>
          </cell>
          <cell r="E1805">
            <v>564721</v>
          </cell>
        </row>
        <row r="1806">
          <cell r="C1806" t="str">
            <v>zrušen</v>
          </cell>
          <cell r="E1806">
            <v>564800</v>
          </cell>
        </row>
        <row r="1807">
          <cell r="C1807">
            <v>6601100100</v>
          </cell>
          <cell r="E1807">
            <v>571100</v>
          </cell>
        </row>
        <row r="1808">
          <cell r="C1808" t="str">
            <v>zrušen</v>
          </cell>
          <cell r="E1808">
            <v>571110</v>
          </cell>
        </row>
        <row r="1809">
          <cell r="C1809">
            <v>6601300100</v>
          </cell>
          <cell r="E1809">
            <v>572100</v>
          </cell>
        </row>
        <row r="1810">
          <cell r="C1810">
            <v>6601100200</v>
          </cell>
          <cell r="E1810">
            <v>573100</v>
          </cell>
        </row>
        <row r="1811">
          <cell r="C1811">
            <v>6601300200</v>
          </cell>
          <cell r="E1811">
            <v>574100</v>
          </cell>
        </row>
        <row r="1812">
          <cell r="C1812">
            <v>6601200100</v>
          </cell>
          <cell r="E1812">
            <v>575100</v>
          </cell>
        </row>
        <row r="1813">
          <cell r="C1813" t="str">
            <v>zrušen</v>
          </cell>
          <cell r="E1813">
            <v>591100</v>
          </cell>
        </row>
        <row r="1814">
          <cell r="C1814">
            <v>7001100300</v>
          </cell>
          <cell r="E1814">
            <v>601201</v>
          </cell>
        </row>
        <row r="1815">
          <cell r="C1815">
            <v>7001100300</v>
          </cell>
          <cell r="E1815">
            <v>601202</v>
          </cell>
        </row>
        <row r="1816">
          <cell r="C1816">
            <v>7001100300</v>
          </cell>
          <cell r="E1816">
            <v>601211</v>
          </cell>
        </row>
        <row r="1817">
          <cell r="C1817">
            <v>7001100300</v>
          </cell>
          <cell r="E1817">
            <v>601212</v>
          </cell>
        </row>
        <row r="1818">
          <cell r="C1818" t="str">
            <v>zrušen</v>
          </cell>
          <cell r="E1818">
            <v>601240</v>
          </cell>
        </row>
        <row r="1819">
          <cell r="C1819">
            <v>7001200300</v>
          </cell>
          <cell r="E1819">
            <v>601300</v>
          </cell>
        </row>
        <row r="1820">
          <cell r="C1820">
            <v>7001200300</v>
          </cell>
          <cell r="E1820">
            <v>601301</v>
          </cell>
        </row>
        <row r="1821">
          <cell r="C1821">
            <v>7001200200</v>
          </cell>
          <cell r="E1821">
            <v>601302</v>
          </cell>
        </row>
        <row r="1822">
          <cell r="C1822">
            <v>7001200100</v>
          </cell>
          <cell r="E1822">
            <v>601303</v>
          </cell>
        </row>
        <row r="1823">
          <cell r="C1823">
            <v>7001102000</v>
          </cell>
          <cell r="E1823">
            <v>601400</v>
          </cell>
        </row>
        <row r="1824">
          <cell r="C1824">
            <v>7001100300</v>
          </cell>
          <cell r="E1824">
            <v>601500</v>
          </cell>
        </row>
        <row r="1825">
          <cell r="C1825">
            <v>7001100300</v>
          </cell>
          <cell r="E1825">
            <v>601502</v>
          </cell>
        </row>
        <row r="1826">
          <cell r="C1826">
            <v>7001100300</v>
          </cell>
          <cell r="E1826">
            <v>601600</v>
          </cell>
        </row>
        <row r="1827">
          <cell r="C1827">
            <v>7001100300</v>
          </cell>
          <cell r="E1827">
            <v>601602</v>
          </cell>
        </row>
        <row r="1828">
          <cell r="C1828">
            <v>7001100300</v>
          </cell>
          <cell r="E1828">
            <v>601640</v>
          </cell>
        </row>
        <row r="1829">
          <cell r="C1829">
            <v>7001100300</v>
          </cell>
          <cell r="E1829">
            <v>601650</v>
          </cell>
        </row>
        <row r="1830">
          <cell r="C1830">
            <v>7001100300</v>
          </cell>
          <cell r="E1830">
            <v>601652</v>
          </cell>
        </row>
        <row r="1831">
          <cell r="C1831">
            <v>7001100300</v>
          </cell>
          <cell r="E1831">
            <v>601800</v>
          </cell>
        </row>
        <row r="1832">
          <cell r="C1832" t="str">
            <v>zrušen</v>
          </cell>
          <cell r="E1832">
            <v>601803</v>
          </cell>
        </row>
        <row r="1833">
          <cell r="C1833">
            <v>7001100900</v>
          </cell>
          <cell r="E1833">
            <v>601900</v>
          </cell>
        </row>
        <row r="1834">
          <cell r="C1834">
            <v>7001300200</v>
          </cell>
          <cell r="E1834">
            <v>602100</v>
          </cell>
        </row>
        <row r="1835">
          <cell r="C1835">
            <v>7001300300</v>
          </cell>
          <cell r="E1835">
            <v>602101</v>
          </cell>
        </row>
        <row r="1836">
          <cell r="C1836">
            <v>7001300400</v>
          </cell>
          <cell r="E1836">
            <v>602102</v>
          </cell>
        </row>
        <row r="1837">
          <cell r="C1837">
            <v>7001300500</v>
          </cell>
          <cell r="E1837">
            <v>602103</v>
          </cell>
        </row>
        <row r="1838">
          <cell r="C1838">
            <v>7001300600</v>
          </cell>
          <cell r="E1838">
            <v>602104</v>
          </cell>
        </row>
        <row r="1839">
          <cell r="C1839">
            <v>7001400200</v>
          </cell>
          <cell r="E1839">
            <v>602200</v>
          </cell>
        </row>
        <row r="1840">
          <cell r="C1840">
            <v>7001300700</v>
          </cell>
          <cell r="E1840">
            <v>602400</v>
          </cell>
        </row>
        <row r="1841">
          <cell r="C1841" t="str">
            <v>zrušen</v>
          </cell>
          <cell r="E1841">
            <v>602750</v>
          </cell>
        </row>
        <row r="1842">
          <cell r="C1842">
            <v>7001300800</v>
          </cell>
          <cell r="E1842">
            <v>602801</v>
          </cell>
        </row>
        <row r="1843">
          <cell r="C1843" t="str">
            <v>zrušen</v>
          </cell>
          <cell r="E1843">
            <v>602803</v>
          </cell>
        </row>
        <row r="1844">
          <cell r="C1844">
            <v>7001301000</v>
          </cell>
          <cell r="E1844">
            <v>602900</v>
          </cell>
        </row>
        <row r="1845">
          <cell r="C1845">
            <v>4002101100</v>
          </cell>
          <cell r="E1845">
            <v>603100</v>
          </cell>
        </row>
        <row r="1846">
          <cell r="C1846">
            <v>4002101300</v>
          </cell>
          <cell r="E1846">
            <v>603101</v>
          </cell>
        </row>
        <row r="1847">
          <cell r="C1847">
            <v>4002101400</v>
          </cell>
          <cell r="E1847">
            <v>603102</v>
          </cell>
        </row>
        <row r="1848">
          <cell r="C1848">
            <v>4002101200</v>
          </cell>
          <cell r="E1848">
            <v>603200</v>
          </cell>
        </row>
        <row r="1849">
          <cell r="C1849">
            <v>4002101700</v>
          </cell>
          <cell r="E1849">
            <v>603500</v>
          </cell>
        </row>
        <row r="1850">
          <cell r="C1850">
            <v>4002101600</v>
          </cell>
          <cell r="E1850">
            <v>603600</v>
          </cell>
        </row>
        <row r="1851">
          <cell r="C1851">
            <v>4002201200</v>
          </cell>
          <cell r="E1851">
            <v>603800</v>
          </cell>
        </row>
        <row r="1852">
          <cell r="C1852">
            <v>4002201800</v>
          </cell>
          <cell r="E1852">
            <v>603803</v>
          </cell>
        </row>
        <row r="1853">
          <cell r="C1853">
            <v>4002201100</v>
          </cell>
          <cell r="E1853">
            <v>603804</v>
          </cell>
        </row>
        <row r="1854">
          <cell r="C1854">
            <v>4002301100</v>
          </cell>
          <cell r="E1854">
            <v>604100</v>
          </cell>
        </row>
        <row r="1855">
          <cell r="C1855">
            <v>4002301500</v>
          </cell>
          <cell r="E1855">
            <v>604101</v>
          </cell>
        </row>
        <row r="1856">
          <cell r="C1856">
            <v>4002301400</v>
          </cell>
          <cell r="E1856">
            <v>604102</v>
          </cell>
        </row>
        <row r="1857">
          <cell r="C1857">
            <v>4002401100</v>
          </cell>
          <cell r="E1857">
            <v>604110</v>
          </cell>
        </row>
        <row r="1858">
          <cell r="C1858">
            <v>4002301200</v>
          </cell>
          <cell r="E1858">
            <v>604200</v>
          </cell>
        </row>
        <row r="1859">
          <cell r="C1859">
            <v>4002401200</v>
          </cell>
          <cell r="E1859">
            <v>604210</v>
          </cell>
        </row>
        <row r="1860">
          <cell r="C1860">
            <v>4002301700</v>
          </cell>
          <cell r="E1860">
            <v>604500</v>
          </cell>
        </row>
        <row r="1861">
          <cell r="C1861">
            <v>4002301600</v>
          </cell>
          <cell r="E1861">
            <v>604600</v>
          </cell>
        </row>
        <row r="1862">
          <cell r="C1862">
            <v>4002301300</v>
          </cell>
          <cell r="E1862">
            <v>604800</v>
          </cell>
        </row>
        <row r="1863">
          <cell r="C1863">
            <v>4002301900</v>
          </cell>
          <cell r="E1863">
            <v>604801</v>
          </cell>
        </row>
        <row r="1864">
          <cell r="C1864" t="str">
            <v>zrušen</v>
          </cell>
          <cell r="E1864">
            <v>604802</v>
          </cell>
        </row>
        <row r="1865">
          <cell r="C1865">
            <v>7002101200</v>
          </cell>
          <cell r="E1865">
            <v>605100</v>
          </cell>
        </row>
        <row r="1866">
          <cell r="C1866">
            <v>7002101200</v>
          </cell>
          <cell r="E1866">
            <v>605500</v>
          </cell>
        </row>
        <row r="1867">
          <cell r="C1867">
            <v>7002101800</v>
          </cell>
          <cell r="E1867">
            <v>605800</v>
          </cell>
        </row>
        <row r="1868">
          <cell r="C1868">
            <v>7002201200</v>
          </cell>
          <cell r="E1868">
            <v>605801</v>
          </cell>
        </row>
        <row r="1869">
          <cell r="C1869">
            <v>7002201100</v>
          </cell>
          <cell r="E1869">
            <v>605804</v>
          </cell>
        </row>
        <row r="1870">
          <cell r="C1870">
            <v>7002101300</v>
          </cell>
          <cell r="E1870">
            <v>605900</v>
          </cell>
        </row>
        <row r="1871">
          <cell r="C1871">
            <v>7002301100</v>
          </cell>
          <cell r="E1871">
            <v>606100</v>
          </cell>
        </row>
        <row r="1872">
          <cell r="C1872">
            <v>7002401100</v>
          </cell>
          <cell r="E1872">
            <v>606200</v>
          </cell>
        </row>
        <row r="1873">
          <cell r="C1873">
            <v>4201201100</v>
          </cell>
          <cell r="E1873">
            <v>607100</v>
          </cell>
        </row>
        <row r="1874">
          <cell r="C1874">
            <v>4101101100</v>
          </cell>
          <cell r="E1874">
            <v>607120</v>
          </cell>
        </row>
        <row r="1875">
          <cell r="C1875">
            <v>4201201200</v>
          </cell>
          <cell r="E1875">
            <v>607140</v>
          </cell>
        </row>
        <row r="1876">
          <cell r="C1876">
            <v>7601100100</v>
          </cell>
          <cell r="E1876">
            <v>607200</v>
          </cell>
        </row>
        <row r="1877">
          <cell r="C1877">
            <v>4201201800</v>
          </cell>
          <cell r="E1877">
            <v>607801</v>
          </cell>
        </row>
        <row r="1878">
          <cell r="C1878">
            <v>4201401100</v>
          </cell>
          <cell r="E1878">
            <v>608100</v>
          </cell>
        </row>
        <row r="1879">
          <cell r="C1879">
            <v>4101301100</v>
          </cell>
          <cell r="E1879">
            <v>608130</v>
          </cell>
        </row>
        <row r="1880">
          <cell r="C1880">
            <v>4102101100</v>
          </cell>
          <cell r="E1880">
            <v>609100</v>
          </cell>
        </row>
        <row r="1881">
          <cell r="C1881">
            <v>7701100100</v>
          </cell>
          <cell r="E1881">
            <v>611100</v>
          </cell>
        </row>
        <row r="1882">
          <cell r="C1882">
            <v>5001300200</v>
          </cell>
          <cell r="E1882">
            <v>613100</v>
          </cell>
        </row>
        <row r="1883">
          <cell r="C1883">
            <v>5001300300</v>
          </cell>
          <cell r="E1883">
            <v>613101</v>
          </cell>
        </row>
        <row r="1884">
          <cell r="C1884">
            <v>5001300400</v>
          </cell>
          <cell r="E1884">
            <v>613102</v>
          </cell>
        </row>
        <row r="1885">
          <cell r="C1885">
            <v>5001300500</v>
          </cell>
          <cell r="E1885">
            <v>613103</v>
          </cell>
        </row>
        <row r="1886">
          <cell r="C1886">
            <v>5001300600</v>
          </cell>
          <cell r="E1886">
            <v>613104</v>
          </cell>
        </row>
        <row r="1887">
          <cell r="C1887">
            <v>5001400200</v>
          </cell>
          <cell r="E1887">
            <v>613200</v>
          </cell>
        </row>
        <row r="1888">
          <cell r="C1888">
            <v>5001300700</v>
          </cell>
          <cell r="E1888">
            <v>613400</v>
          </cell>
        </row>
        <row r="1889">
          <cell r="C1889">
            <v>5001300800</v>
          </cell>
          <cell r="E1889">
            <v>613801</v>
          </cell>
        </row>
        <row r="1890">
          <cell r="C1890">
            <v>5001401100</v>
          </cell>
          <cell r="E1890">
            <v>613804</v>
          </cell>
        </row>
        <row r="1891">
          <cell r="C1891">
            <v>5001301000</v>
          </cell>
          <cell r="E1891">
            <v>613900</v>
          </cell>
        </row>
        <row r="1892">
          <cell r="C1892">
            <v>5001301100</v>
          </cell>
          <cell r="E1892">
            <v>613901</v>
          </cell>
        </row>
        <row r="1893">
          <cell r="C1893">
            <v>5001302000</v>
          </cell>
          <cell r="E1893">
            <v>616100</v>
          </cell>
        </row>
        <row r="1894">
          <cell r="C1894">
            <v>5001302100</v>
          </cell>
          <cell r="E1894">
            <v>617100</v>
          </cell>
        </row>
        <row r="1895">
          <cell r="C1895" t="str">
            <v>zrušen</v>
          </cell>
          <cell r="E1895">
            <v>618100</v>
          </cell>
        </row>
        <row r="1896">
          <cell r="C1896">
            <v>7101101000</v>
          </cell>
          <cell r="E1896">
            <v>618200</v>
          </cell>
        </row>
        <row r="1897">
          <cell r="C1897">
            <v>7101103000</v>
          </cell>
          <cell r="E1897">
            <v>618300</v>
          </cell>
        </row>
        <row r="1898">
          <cell r="C1898">
            <v>7101100300</v>
          </cell>
          <cell r="E1898">
            <v>618304</v>
          </cell>
        </row>
        <row r="1899">
          <cell r="C1899">
            <v>7101100400</v>
          </cell>
          <cell r="E1899">
            <v>618305</v>
          </cell>
        </row>
        <row r="1900">
          <cell r="C1900">
            <v>7101102100</v>
          </cell>
          <cell r="E1900">
            <v>618360</v>
          </cell>
        </row>
        <row r="1901">
          <cell r="C1901" t="str">
            <v>zrušen</v>
          </cell>
          <cell r="E1901">
            <v>618400</v>
          </cell>
        </row>
        <row r="1902">
          <cell r="C1902">
            <v>7101103100</v>
          </cell>
          <cell r="E1902">
            <v>618409</v>
          </cell>
        </row>
        <row r="1903">
          <cell r="C1903">
            <v>7101102200</v>
          </cell>
          <cell r="E1903">
            <v>618410</v>
          </cell>
        </row>
        <row r="1904">
          <cell r="C1904">
            <v>7101102000</v>
          </cell>
          <cell r="E1904">
            <v>618415</v>
          </cell>
        </row>
        <row r="1905">
          <cell r="C1905" t="str">
            <v>zrušen</v>
          </cell>
          <cell r="E1905">
            <v>618500</v>
          </cell>
        </row>
        <row r="1906">
          <cell r="C1906">
            <v>7101102300</v>
          </cell>
          <cell r="E1906">
            <v>618600</v>
          </cell>
        </row>
        <row r="1907">
          <cell r="C1907">
            <v>5001300900</v>
          </cell>
          <cell r="E1907">
            <v>618700</v>
          </cell>
        </row>
        <row r="1908">
          <cell r="C1908">
            <v>7101101100</v>
          </cell>
          <cell r="E1908">
            <v>618710</v>
          </cell>
        </row>
        <row r="1909">
          <cell r="C1909">
            <v>7101101200</v>
          </cell>
          <cell r="E1909">
            <v>618720</v>
          </cell>
        </row>
        <row r="1910">
          <cell r="C1910">
            <v>7101102400</v>
          </cell>
          <cell r="E1910">
            <v>618801</v>
          </cell>
        </row>
        <row r="1911">
          <cell r="C1911">
            <v>7101104100</v>
          </cell>
          <cell r="E1911">
            <v>618820</v>
          </cell>
        </row>
        <row r="1912">
          <cell r="C1912" t="str">
            <v>zrušen</v>
          </cell>
          <cell r="E1912">
            <v>618830</v>
          </cell>
        </row>
        <row r="1913">
          <cell r="C1913" t="str">
            <v>zrušen</v>
          </cell>
          <cell r="E1913">
            <v>618833</v>
          </cell>
        </row>
        <row r="1914">
          <cell r="C1914">
            <v>7101102500</v>
          </cell>
          <cell r="E1914">
            <v>618851</v>
          </cell>
        </row>
        <row r="1915">
          <cell r="C1915" t="str">
            <v>zrušen</v>
          </cell>
          <cell r="E1915">
            <v>618880</v>
          </cell>
        </row>
        <row r="1916">
          <cell r="C1916">
            <v>7101100100</v>
          </cell>
          <cell r="E1916">
            <v>618900</v>
          </cell>
        </row>
        <row r="1917">
          <cell r="C1917">
            <v>7101100200</v>
          </cell>
          <cell r="E1917">
            <v>618901</v>
          </cell>
        </row>
        <row r="1918">
          <cell r="C1918">
            <v>7101103500</v>
          </cell>
          <cell r="E1918">
            <v>618902</v>
          </cell>
        </row>
        <row r="1919">
          <cell r="C1919">
            <v>7101100800</v>
          </cell>
          <cell r="E1919">
            <v>618903</v>
          </cell>
        </row>
        <row r="1920">
          <cell r="C1920">
            <v>7101100500</v>
          </cell>
          <cell r="E1920">
            <v>618904</v>
          </cell>
        </row>
        <row r="1921">
          <cell r="C1921">
            <v>7101100600</v>
          </cell>
          <cell r="E1921">
            <v>618905</v>
          </cell>
        </row>
        <row r="1922">
          <cell r="C1922">
            <v>7101104000</v>
          </cell>
          <cell r="E1922">
            <v>618910</v>
          </cell>
        </row>
        <row r="1923">
          <cell r="C1923">
            <v>7101108100</v>
          </cell>
          <cell r="E1923">
            <v>618960</v>
          </cell>
        </row>
        <row r="1924">
          <cell r="C1924">
            <v>7101300100</v>
          </cell>
          <cell r="E1924">
            <v>619100</v>
          </cell>
        </row>
        <row r="1925">
          <cell r="C1925">
            <v>7001100300</v>
          </cell>
          <cell r="E1925">
            <v>621100</v>
          </cell>
        </row>
        <row r="1926">
          <cell r="C1926">
            <v>7001100300</v>
          </cell>
          <cell r="E1926">
            <v>621102</v>
          </cell>
        </row>
        <row r="1927">
          <cell r="C1927">
            <v>7001100300</v>
          </cell>
          <cell r="E1927">
            <v>621311</v>
          </cell>
        </row>
        <row r="1928">
          <cell r="C1928">
            <v>7001100300</v>
          </cell>
          <cell r="E1928">
            <v>621312</v>
          </cell>
        </row>
        <row r="1929">
          <cell r="C1929">
            <v>7001100300</v>
          </cell>
          <cell r="E1929">
            <v>621321</v>
          </cell>
        </row>
        <row r="1930">
          <cell r="C1930">
            <v>7001100300</v>
          </cell>
          <cell r="E1930">
            <v>621322</v>
          </cell>
        </row>
        <row r="1931">
          <cell r="C1931">
            <v>7001100900</v>
          </cell>
          <cell r="E1931">
            <v>621900</v>
          </cell>
        </row>
        <row r="1932">
          <cell r="C1932">
            <v>7001300600</v>
          </cell>
          <cell r="E1932">
            <v>622100</v>
          </cell>
        </row>
        <row r="1933">
          <cell r="C1933">
            <v>7002101200</v>
          </cell>
          <cell r="E1933">
            <v>623300</v>
          </cell>
        </row>
        <row r="1934">
          <cell r="C1934">
            <v>7002101200</v>
          </cell>
          <cell r="E1934">
            <v>623500</v>
          </cell>
        </row>
        <row r="1935">
          <cell r="C1935">
            <v>7002101300</v>
          </cell>
          <cell r="E1935">
            <v>623900</v>
          </cell>
        </row>
        <row r="1936">
          <cell r="C1936">
            <v>7002301100</v>
          </cell>
          <cell r="E1936">
            <v>624100</v>
          </cell>
        </row>
        <row r="1937">
          <cell r="C1937">
            <v>4002101100</v>
          </cell>
          <cell r="E1937">
            <v>625100</v>
          </cell>
        </row>
        <row r="1938">
          <cell r="C1938">
            <v>4002101200</v>
          </cell>
          <cell r="E1938">
            <v>625200</v>
          </cell>
        </row>
        <row r="1939">
          <cell r="C1939">
            <v>4002101600</v>
          </cell>
          <cell r="E1939">
            <v>625600</v>
          </cell>
        </row>
        <row r="1940">
          <cell r="C1940">
            <v>4002101700</v>
          </cell>
          <cell r="E1940">
            <v>625800</v>
          </cell>
        </row>
        <row r="1941">
          <cell r="C1941">
            <v>4002301100</v>
          </cell>
          <cell r="E1941">
            <v>626100</v>
          </cell>
        </row>
        <row r="1942">
          <cell r="C1942">
            <v>4002301200</v>
          </cell>
          <cell r="E1942">
            <v>626200</v>
          </cell>
        </row>
        <row r="1943">
          <cell r="C1943">
            <v>4101101100</v>
          </cell>
          <cell r="E1943">
            <v>627100</v>
          </cell>
        </row>
        <row r="1944">
          <cell r="C1944">
            <v>4101301100</v>
          </cell>
          <cell r="E1944">
            <v>628100</v>
          </cell>
        </row>
        <row r="1945">
          <cell r="C1945">
            <v>4301101100</v>
          </cell>
          <cell r="E1945">
            <v>629100</v>
          </cell>
        </row>
        <row r="1946">
          <cell r="C1946">
            <v>4101501200</v>
          </cell>
          <cell r="E1946">
            <v>629101</v>
          </cell>
        </row>
        <row r="1947">
          <cell r="C1947">
            <v>4101101200</v>
          </cell>
          <cell r="E1947">
            <v>629102</v>
          </cell>
        </row>
        <row r="1948">
          <cell r="C1948" t="str">
            <v>zrušen</v>
          </cell>
          <cell r="E1948">
            <v>631100</v>
          </cell>
        </row>
        <row r="1949">
          <cell r="C1949">
            <v>7505110100</v>
          </cell>
          <cell r="E1949">
            <v>634047</v>
          </cell>
        </row>
        <row r="1950">
          <cell r="C1950">
            <v>7505120100</v>
          </cell>
          <cell r="E1950">
            <v>634050</v>
          </cell>
        </row>
        <row r="1951">
          <cell r="C1951">
            <v>7505130100</v>
          </cell>
          <cell r="E1951">
            <v>634053</v>
          </cell>
        </row>
        <row r="1952">
          <cell r="C1952">
            <v>7203100100</v>
          </cell>
          <cell r="E1952">
            <v>634202</v>
          </cell>
        </row>
        <row r="1953">
          <cell r="C1953">
            <v>7501310200</v>
          </cell>
          <cell r="E1953">
            <v>635100</v>
          </cell>
        </row>
        <row r="1954">
          <cell r="C1954">
            <v>7501110200</v>
          </cell>
          <cell r="E1954">
            <v>635500</v>
          </cell>
        </row>
        <row r="1955">
          <cell r="C1955">
            <v>7501110300</v>
          </cell>
          <cell r="E1955">
            <v>635501</v>
          </cell>
        </row>
        <row r="1956">
          <cell r="C1956">
            <v>7505160100</v>
          </cell>
          <cell r="E1956">
            <v>636093</v>
          </cell>
        </row>
        <row r="1957">
          <cell r="C1957" t="str">
            <v>zrušen</v>
          </cell>
          <cell r="E1957">
            <v>636101</v>
          </cell>
        </row>
        <row r="1958">
          <cell r="C1958">
            <v>7510140100</v>
          </cell>
          <cell r="E1958">
            <v>636106</v>
          </cell>
        </row>
        <row r="1959">
          <cell r="C1959">
            <v>7505162100</v>
          </cell>
          <cell r="E1959">
            <v>636107</v>
          </cell>
        </row>
        <row r="1960">
          <cell r="C1960">
            <v>7203100200</v>
          </cell>
          <cell r="E1960">
            <v>636108</v>
          </cell>
        </row>
        <row r="1961">
          <cell r="C1961">
            <v>7505164100</v>
          </cell>
          <cell r="E1961">
            <v>636111</v>
          </cell>
        </row>
        <row r="1962">
          <cell r="C1962">
            <v>7509110100</v>
          </cell>
          <cell r="E1962">
            <v>636164</v>
          </cell>
        </row>
        <row r="1963">
          <cell r="C1963">
            <v>7512750100</v>
          </cell>
          <cell r="E1963">
            <v>636400</v>
          </cell>
        </row>
        <row r="1964">
          <cell r="C1964">
            <v>7505169000</v>
          </cell>
          <cell r="E1964">
            <v>636800</v>
          </cell>
        </row>
        <row r="1965">
          <cell r="C1965">
            <v>7505310100</v>
          </cell>
          <cell r="E1965">
            <v>638047</v>
          </cell>
        </row>
        <row r="1966">
          <cell r="C1966">
            <v>7505320100</v>
          </cell>
          <cell r="E1966">
            <v>638050</v>
          </cell>
        </row>
        <row r="1967">
          <cell r="C1967">
            <v>7505330100</v>
          </cell>
          <cell r="E1967">
            <v>638053</v>
          </cell>
        </row>
        <row r="1968">
          <cell r="C1968">
            <v>7505360100</v>
          </cell>
          <cell r="E1968">
            <v>638093</v>
          </cell>
        </row>
        <row r="1969">
          <cell r="C1969">
            <v>7510340100</v>
          </cell>
          <cell r="E1969">
            <v>638106</v>
          </cell>
        </row>
        <row r="1970">
          <cell r="C1970">
            <v>7505362100</v>
          </cell>
          <cell r="E1970">
            <v>638107</v>
          </cell>
        </row>
        <row r="1971">
          <cell r="C1971">
            <v>7505364100</v>
          </cell>
          <cell r="E1971">
            <v>638111</v>
          </cell>
        </row>
        <row r="1972">
          <cell r="C1972">
            <v>7201200100</v>
          </cell>
          <cell r="E1972">
            <v>638202</v>
          </cell>
        </row>
        <row r="1973">
          <cell r="C1973">
            <v>7201200200</v>
          </cell>
          <cell r="E1973">
            <v>638203</v>
          </cell>
        </row>
        <row r="1974">
          <cell r="C1974">
            <v>7501310100</v>
          </cell>
          <cell r="E1974">
            <v>638500</v>
          </cell>
        </row>
        <row r="1975">
          <cell r="C1975">
            <v>7505270100</v>
          </cell>
          <cell r="E1975">
            <v>639047</v>
          </cell>
        </row>
        <row r="1976">
          <cell r="C1976">
            <v>7505270200</v>
          </cell>
          <cell r="E1976">
            <v>639050</v>
          </cell>
        </row>
        <row r="1977">
          <cell r="C1977">
            <v>7505270300</v>
          </cell>
          <cell r="E1977">
            <v>639050</v>
          </cell>
        </row>
        <row r="1978">
          <cell r="C1978">
            <v>7509210100</v>
          </cell>
          <cell r="E1978">
            <v>639100</v>
          </cell>
        </row>
        <row r="1979">
          <cell r="C1979">
            <v>7510240100</v>
          </cell>
          <cell r="E1979">
            <v>639106</v>
          </cell>
        </row>
        <row r="1980">
          <cell r="C1980">
            <v>7201100100</v>
          </cell>
          <cell r="E1980">
            <v>639202</v>
          </cell>
        </row>
        <row r="1981">
          <cell r="C1981">
            <v>7201100300</v>
          </cell>
          <cell r="E1981">
            <v>639203</v>
          </cell>
        </row>
        <row r="1982">
          <cell r="C1982">
            <v>7507240100</v>
          </cell>
          <cell r="E1982">
            <v>639225</v>
          </cell>
        </row>
        <row r="1983">
          <cell r="C1983">
            <v>7505710100</v>
          </cell>
          <cell r="E1983">
            <v>639547</v>
          </cell>
        </row>
        <row r="1984">
          <cell r="C1984">
            <v>7505720100</v>
          </cell>
          <cell r="E1984">
            <v>639550</v>
          </cell>
        </row>
        <row r="1985">
          <cell r="C1985">
            <v>7505730100</v>
          </cell>
          <cell r="E1985">
            <v>639553</v>
          </cell>
        </row>
        <row r="1986">
          <cell r="C1986">
            <v>7509710100</v>
          </cell>
          <cell r="E1986">
            <v>639664</v>
          </cell>
        </row>
        <row r="1987">
          <cell r="C1987">
            <v>7201100200</v>
          </cell>
          <cell r="E1987">
            <v>639702</v>
          </cell>
        </row>
        <row r="1988">
          <cell r="C1988">
            <v>7201100400</v>
          </cell>
          <cell r="E1988">
            <v>639703</v>
          </cell>
        </row>
        <row r="1989">
          <cell r="C1989" t="str">
            <v>zrušen</v>
          </cell>
          <cell r="E1989">
            <v>639800</v>
          </cell>
        </row>
        <row r="1990">
          <cell r="C1990">
            <v>5001302000</v>
          </cell>
          <cell r="E1990">
            <v>641100</v>
          </cell>
        </row>
        <row r="1991">
          <cell r="C1991">
            <v>5001302100</v>
          </cell>
          <cell r="E1991">
            <v>642100</v>
          </cell>
        </row>
        <row r="1992">
          <cell r="C1992">
            <v>5001300600</v>
          </cell>
          <cell r="E1992">
            <v>643100</v>
          </cell>
        </row>
        <row r="1993">
          <cell r="C1993">
            <v>7101103600</v>
          </cell>
          <cell r="E1993">
            <v>647100</v>
          </cell>
        </row>
        <row r="1994">
          <cell r="C1994">
            <v>7101107000</v>
          </cell>
          <cell r="E1994">
            <v>647110</v>
          </cell>
        </row>
        <row r="1995">
          <cell r="C1995">
            <v>7101101000</v>
          </cell>
          <cell r="E1995">
            <v>647200</v>
          </cell>
        </row>
        <row r="1996">
          <cell r="C1996">
            <v>7101100300</v>
          </cell>
          <cell r="E1996">
            <v>647400</v>
          </cell>
        </row>
        <row r="1997">
          <cell r="C1997">
            <v>7101100400</v>
          </cell>
          <cell r="E1997">
            <v>647401</v>
          </cell>
        </row>
        <row r="1998">
          <cell r="C1998">
            <v>7101101100</v>
          </cell>
          <cell r="E1998">
            <v>647710</v>
          </cell>
        </row>
        <row r="1999">
          <cell r="C1999">
            <v>7101101200</v>
          </cell>
          <cell r="E1999">
            <v>647720</v>
          </cell>
        </row>
        <row r="2000">
          <cell r="C2000" t="str">
            <v>zrušen</v>
          </cell>
          <cell r="E2000">
            <v>647830</v>
          </cell>
        </row>
        <row r="2001">
          <cell r="C2001">
            <v>7101100100</v>
          </cell>
          <cell r="E2001">
            <v>647900</v>
          </cell>
        </row>
        <row r="2002">
          <cell r="C2002">
            <v>7101100200</v>
          </cell>
          <cell r="E2002">
            <v>647901</v>
          </cell>
        </row>
        <row r="2003">
          <cell r="C2003">
            <v>7101108200</v>
          </cell>
          <cell r="E2003">
            <v>647960</v>
          </cell>
        </row>
        <row r="2004">
          <cell r="C2004">
            <v>7101300100</v>
          </cell>
          <cell r="E2004">
            <v>648100</v>
          </cell>
        </row>
        <row r="2005">
          <cell r="C2005">
            <v>7701100200</v>
          </cell>
          <cell r="E2005">
            <v>649100</v>
          </cell>
        </row>
        <row r="2006">
          <cell r="C2006">
            <v>7500110100</v>
          </cell>
          <cell r="E2006">
            <v>651001</v>
          </cell>
        </row>
        <row r="2007">
          <cell r="C2007">
            <v>7500140100</v>
          </cell>
          <cell r="E2007">
            <v>651002</v>
          </cell>
        </row>
        <row r="2008">
          <cell r="C2008">
            <v>7500140200</v>
          </cell>
          <cell r="E2008">
            <v>651014</v>
          </cell>
        </row>
        <row r="2009">
          <cell r="C2009">
            <v>7500110300</v>
          </cell>
          <cell r="E2009">
            <v>651025</v>
          </cell>
        </row>
        <row r="2010">
          <cell r="C2010">
            <v>7500120100</v>
          </cell>
          <cell r="E2010">
            <v>651027</v>
          </cell>
        </row>
        <row r="2011">
          <cell r="C2011">
            <v>7507120100</v>
          </cell>
          <cell r="E2011">
            <v>651037</v>
          </cell>
        </row>
        <row r="2012">
          <cell r="C2012">
            <v>7505110100</v>
          </cell>
          <cell r="E2012">
            <v>651038</v>
          </cell>
        </row>
        <row r="2013">
          <cell r="C2013">
            <v>7510120100</v>
          </cell>
          <cell r="E2013">
            <v>651039</v>
          </cell>
        </row>
        <row r="2014">
          <cell r="C2014">
            <v>7505120100</v>
          </cell>
          <cell r="E2014">
            <v>651041</v>
          </cell>
        </row>
        <row r="2015">
          <cell r="C2015">
            <v>7510130100</v>
          </cell>
          <cell r="E2015">
            <v>651042</v>
          </cell>
        </row>
        <row r="2016">
          <cell r="C2016">
            <v>7505130100</v>
          </cell>
          <cell r="E2016">
            <v>651044</v>
          </cell>
        </row>
        <row r="2017">
          <cell r="C2017">
            <v>7510150100</v>
          </cell>
          <cell r="E2017">
            <v>651045</v>
          </cell>
        </row>
        <row r="2018">
          <cell r="C2018">
            <v>7500140300</v>
          </cell>
          <cell r="E2018">
            <v>651502</v>
          </cell>
        </row>
        <row r="2019">
          <cell r="C2019">
            <v>7501310200</v>
          </cell>
          <cell r="E2019">
            <v>652100</v>
          </cell>
        </row>
        <row r="2020">
          <cell r="C2020">
            <v>7501110200</v>
          </cell>
          <cell r="E2020">
            <v>652500</v>
          </cell>
        </row>
        <row r="2021">
          <cell r="C2021">
            <v>7501110300</v>
          </cell>
          <cell r="E2021">
            <v>652501</v>
          </cell>
        </row>
        <row r="2022">
          <cell r="C2022">
            <v>7505160100</v>
          </cell>
          <cell r="E2022">
            <v>653073</v>
          </cell>
        </row>
        <row r="2023">
          <cell r="C2023">
            <v>7510110100</v>
          </cell>
          <cell r="E2023">
            <v>653074</v>
          </cell>
        </row>
        <row r="2024">
          <cell r="C2024">
            <v>7505161100</v>
          </cell>
          <cell r="E2024">
            <v>653075</v>
          </cell>
        </row>
        <row r="2025">
          <cell r="C2025">
            <v>7510140100</v>
          </cell>
          <cell r="E2025">
            <v>653080</v>
          </cell>
        </row>
        <row r="2026">
          <cell r="C2026">
            <v>7505162100</v>
          </cell>
          <cell r="E2026">
            <v>653081</v>
          </cell>
        </row>
        <row r="2027">
          <cell r="C2027">
            <v>7510112100</v>
          </cell>
          <cell r="E2027">
            <v>653082</v>
          </cell>
        </row>
        <row r="2028">
          <cell r="C2028">
            <v>7505163100</v>
          </cell>
          <cell r="E2028">
            <v>653083</v>
          </cell>
        </row>
        <row r="2029">
          <cell r="C2029">
            <v>7505164100</v>
          </cell>
          <cell r="E2029">
            <v>653085</v>
          </cell>
        </row>
        <row r="2030">
          <cell r="C2030">
            <v>7505165100</v>
          </cell>
          <cell r="E2030">
            <v>653089</v>
          </cell>
        </row>
        <row r="2031">
          <cell r="C2031">
            <v>7510115100</v>
          </cell>
          <cell r="E2031">
            <v>653090</v>
          </cell>
        </row>
        <row r="2032">
          <cell r="C2032" t="str">
            <v>zrušen</v>
          </cell>
          <cell r="E2032">
            <v>653101</v>
          </cell>
        </row>
        <row r="2033">
          <cell r="C2033">
            <v>7509110200</v>
          </cell>
          <cell r="E2033">
            <v>653159</v>
          </cell>
        </row>
        <row r="2034">
          <cell r="C2034">
            <v>7509110100</v>
          </cell>
          <cell r="E2034">
            <v>653163</v>
          </cell>
        </row>
        <row r="2035">
          <cell r="C2035" t="str">
            <v>zrušen</v>
          </cell>
          <cell r="E2035">
            <v>653166</v>
          </cell>
        </row>
        <row r="2036">
          <cell r="C2036">
            <v>7503100400</v>
          </cell>
          <cell r="E2036">
            <v>653167</v>
          </cell>
        </row>
        <row r="2037">
          <cell r="C2037">
            <v>7503100500</v>
          </cell>
          <cell r="E2037">
            <v>653168</v>
          </cell>
        </row>
        <row r="2038">
          <cell r="C2038" t="str">
            <v>zrušen</v>
          </cell>
          <cell r="E2038">
            <v>653200</v>
          </cell>
        </row>
        <row r="2039">
          <cell r="C2039">
            <v>7512750100</v>
          </cell>
          <cell r="E2039">
            <v>653400</v>
          </cell>
        </row>
        <row r="2040">
          <cell r="C2040">
            <v>7503100600</v>
          </cell>
          <cell r="E2040">
            <v>653500</v>
          </cell>
        </row>
        <row r="2041">
          <cell r="C2041">
            <v>7505169000</v>
          </cell>
          <cell r="E2041">
            <v>653800</v>
          </cell>
        </row>
        <row r="2042">
          <cell r="C2042">
            <v>7500310100</v>
          </cell>
          <cell r="E2042">
            <v>655001</v>
          </cell>
        </row>
        <row r="2043">
          <cell r="C2043">
            <v>7500340100</v>
          </cell>
          <cell r="E2043">
            <v>655002</v>
          </cell>
        </row>
        <row r="2044">
          <cell r="C2044">
            <v>7500340200</v>
          </cell>
          <cell r="E2044">
            <v>655014</v>
          </cell>
        </row>
        <row r="2045">
          <cell r="C2045">
            <v>7500310300</v>
          </cell>
          <cell r="E2045">
            <v>655025</v>
          </cell>
        </row>
        <row r="2046">
          <cell r="C2046">
            <v>7500320100</v>
          </cell>
          <cell r="E2046">
            <v>655027</v>
          </cell>
        </row>
        <row r="2047">
          <cell r="C2047">
            <v>7507320100</v>
          </cell>
          <cell r="E2047">
            <v>655037</v>
          </cell>
        </row>
        <row r="2048">
          <cell r="C2048">
            <v>7505310100</v>
          </cell>
          <cell r="E2048">
            <v>655038</v>
          </cell>
        </row>
        <row r="2049">
          <cell r="C2049">
            <v>7510320100</v>
          </cell>
          <cell r="E2049">
            <v>655039</v>
          </cell>
        </row>
        <row r="2050">
          <cell r="C2050">
            <v>7505320100</v>
          </cell>
          <cell r="E2050">
            <v>655041</v>
          </cell>
        </row>
        <row r="2051">
          <cell r="C2051">
            <v>7510330100</v>
          </cell>
          <cell r="E2051">
            <v>655042</v>
          </cell>
        </row>
        <row r="2052">
          <cell r="C2052">
            <v>7505330100</v>
          </cell>
          <cell r="E2052">
            <v>655044</v>
          </cell>
        </row>
        <row r="2053">
          <cell r="C2053">
            <v>7510350100</v>
          </cell>
          <cell r="E2053">
            <v>655045</v>
          </cell>
        </row>
        <row r="2054">
          <cell r="C2054">
            <v>7505360100</v>
          </cell>
          <cell r="E2054">
            <v>655073</v>
          </cell>
        </row>
        <row r="2055">
          <cell r="C2055">
            <v>7510310100</v>
          </cell>
          <cell r="E2055">
            <v>655074</v>
          </cell>
        </row>
        <row r="2056">
          <cell r="C2056">
            <v>7505361100</v>
          </cell>
          <cell r="E2056">
            <v>655075</v>
          </cell>
        </row>
        <row r="2057">
          <cell r="C2057">
            <v>7510340100</v>
          </cell>
          <cell r="E2057">
            <v>655080</v>
          </cell>
        </row>
        <row r="2058">
          <cell r="C2058">
            <v>7505362100</v>
          </cell>
          <cell r="E2058">
            <v>655081</v>
          </cell>
        </row>
        <row r="2059">
          <cell r="C2059">
            <v>7510312100</v>
          </cell>
          <cell r="E2059">
            <v>655082</v>
          </cell>
        </row>
        <row r="2060">
          <cell r="C2060">
            <v>7505363100</v>
          </cell>
          <cell r="E2060">
            <v>655083</v>
          </cell>
        </row>
        <row r="2061">
          <cell r="C2061">
            <v>7505364100</v>
          </cell>
          <cell r="E2061">
            <v>655085</v>
          </cell>
        </row>
        <row r="2062">
          <cell r="C2062">
            <v>7505365100</v>
          </cell>
          <cell r="E2062">
            <v>655089</v>
          </cell>
        </row>
        <row r="2063">
          <cell r="C2063">
            <v>7510315100</v>
          </cell>
          <cell r="E2063">
            <v>655090</v>
          </cell>
        </row>
        <row r="2064">
          <cell r="C2064">
            <v>7501310100</v>
          </cell>
          <cell r="E2064">
            <v>655500</v>
          </cell>
        </row>
        <row r="2065">
          <cell r="C2065">
            <v>7701100300</v>
          </cell>
          <cell r="E2065">
            <v>656100</v>
          </cell>
        </row>
        <row r="2066">
          <cell r="C2066">
            <v>7701100400</v>
          </cell>
          <cell r="E2066">
            <v>657100</v>
          </cell>
        </row>
        <row r="2067">
          <cell r="C2067">
            <v>7101104100</v>
          </cell>
          <cell r="E2067">
            <v>658200</v>
          </cell>
        </row>
        <row r="2068">
          <cell r="C2068" t="str">
            <v>zrušen</v>
          </cell>
          <cell r="E2068">
            <v>658201</v>
          </cell>
        </row>
        <row r="2069">
          <cell r="C2069">
            <v>7509110300</v>
          </cell>
          <cell r="E2069">
            <v>658300</v>
          </cell>
        </row>
        <row r="2070">
          <cell r="C2070">
            <v>7101104200</v>
          </cell>
          <cell r="E2070">
            <v>658301</v>
          </cell>
        </row>
        <row r="2071">
          <cell r="C2071">
            <v>7101104300</v>
          </cell>
          <cell r="E2071">
            <v>658303</v>
          </cell>
        </row>
        <row r="2072">
          <cell r="C2072">
            <v>7509110400</v>
          </cell>
          <cell r="E2072">
            <v>658304</v>
          </cell>
        </row>
        <row r="2073">
          <cell r="C2073">
            <v>7509110500</v>
          </cell>
          <cell r="E2073">
            <v>658305</v>
          </cell>
        </row>
        <row r="2074">
          <cell r="C2074" t="str">
            <v>zrušen</v>
          </cell>
          <cell r="E2074">
            <v>658381</v>
          </cell>
        </row>
        <row r="2075">
          <cell r="C2075">
            <v>5099380120</v>
          </cell>
          <cell r="E2075">
            <v>658400</v>
          </cell>
        </row>
        <row r="2076">
          <cell r="C2076">
            <v>5099380121</v>
          </cell>
          <cell r="E2076">
            <v>658401</v>
          </cell>
        </row>
        <row r="2077">
          <cell r="C2077">
            <v>7601102100</v>
          </cell>
          <cell r="E2077">
            <v>658407</v>
          </cell>
        </row>
        <row r="2078">
          <cell r="C2078">
            <v>7101104600</v>
          </cell>
          <cell r="E2078">
            <v>658415</v>
          </cell>
        </row>
        <row r="2079">
          <cell r="C2079">
            <v>7101104700</v>
          </cell>
          <cell r="E2079">
            <v>658500</v>
          </cell>
        </row>
        <row r="2080">
          <cell r="C2080">
            <v>7101104800</v>
          </cell>
          <cell r="E2080">
            <v>658501</v>
          </cell>
        </row>
        <row r="2081">
          <cell r="C2081" t="str">
            <v>zrušen</v>
          </cell>
          <cell r="E2081">
            <v>658517</v>
          </cell>
        </row>
        <row r="2082">
          <cell r="C2082">
            <v>7601102200</v>
          </cell>
          <cell r="E2082">
            <v>658550</v>
          </cell>
        </row>
        <row r="2083">
          <cell r="C2083">
            <v>7101104900</v>
          </cell>
          <cell r="E2083">
            <v>658600</v>
          </cell>
        </row>
        <row r="2084">
          <cell r="C2084">
            <v>7101101500</v>
          </cell>
          <cell r="E2084">
            <v>658700</v>
          </cell>
        </row>
        <row r="2085">
          <cell r="C2085">
            <v>7101101300</v>
          </cell>
          <cell r="E2085">
            <v>658701</v>
          </cell>
        </row>
        <row r="2086">
          <cell r="C2086">
            <v>7101101400</v>
          </cell>
          <cell r="E2086">
            <v>658702</v>
          </cell>
        </row>
        <row r="2087">
          <cell r="C2087">
            <v>7101101800</v>
          </cell>
          <cell r="E2087">
            <v>658703</v>
          </cell>
        </row>
        <row r="2088">
          <cell r="C2088">
            <v>5099361120</v>
          </cell>
          <cell r="E2088">
            <v>658800</v>
          </cell>
        </row>
        <row r="2089">
          <cell r="C2089">
            <v>7101106100</v>
          </cell>
          <cell r="E2089">
            <v>658801</v>
          </cell>
        </row>
        <row r="2090">
          <cell r="C2090">
            <v>7101106200</v>
          </cell>
          <cell r="E2090">
            <v>658802</v>
          </cell>
        </row>
        <row r="2091">
          <cell r="C2091">
            <v>7101106300</v>
          </cell>
          <cell r="E2091">
            <v>658803</v>
          </cell>
        </row>
        <row r="2092">
          <cell r="C2092">
            <v>7101106400</v>
          </cell>
          <cell r="E2092">
            <v>658804</v>
          </cell>
        </row>
        <row r="2093">
          <cell r="C2093">
            <v>7101106500</v>
          </cell>
          <cell r="E2093">
            <v>658805</v>
          </cell>
        </row>
        <row r="2094">
          <cell r="C2094">
            <v>7101106600</v>
          </cell>
          <cell r="E2094">
            <v>658940</v>
          </cell>
        </row>
        <row r="2095">
          <cell r="C2095" t="str">
            <v>zrušen</v>
          </cell>
          <cell r="E2095">
            <v>658990</v>
          </cell>
        </row>
        <row r="2096">
          <cell r="C2096">
            <v>7601101000</v>
          </cell>
          <cell r="E2096">
            <v>659100</v>
          </cell>
        </row>
        <row r="2097">
          <cell r="C2097">
            <v>7601101100</v>
          </cell>
          <cell r="E2097">
            <v>659200</v>
          </cell>
        </row>
        <row r="2098">
          <cell r="C2098">
            <v>7601100200</v>
          </cell>
          <cell r="E2098">
            <v>661100</v>
          </cell>
        </row>
        <row r="2099">
          <cell r="C2099">
            <v>7601100300</v>
          </cell>
          <cell r="E2099">
            <v>661300</v>
          </cell>
        </row>
        <row r="2100">
          <cell r="C2100">
            <v>7601103000</v>
          </cell>
          <cell r="E2100">
            <v>663100</v>
          </cell>
        </row>
        <row r="2101">
          <cell r="C2101">
            <v>7601103100</v>
          </cell>
          <cell r="E2101">
            <v>663200</v>
          </cell>
        </row>
        <row r="2102">
          <cell r="C2102">
            <v>7601103200</v>
          </cell>
          <cell r="E2102">
            <v>663300</v>
          </cell>
        </row>
        <row r="2103">
          <cell r="C2103">
            <v>7601103300</v>
          </cell>
          <cell r="E2103">
            <v>663400</v>
          </cell>
        </row>
        <row r="2104">
          <cell r="C2104">
            <v>7601103400</v>
          </cell>
          <cell r="E2104">
            <v>663500</v>
          </cell>
        </row>
        <row r="2105">
          <cell r="C2105">
            <v>7601103600</v>
          </cell>
          <cell r="E2105">
            <v>663502</v>
          </cell>
        </row>
        <row r="2106">
          <cell r="C2106">
            <v>7601103700</v>
          </cell>
          <cell r="E2106">
            <v>663503</v>
          </cell>
        </row>
        <row r="2107">
          <cell r="C2107">
            <v>7601103500</v>
          </cell>
          <cell r="E2107">
            <v>663505</v>
          </cell>
        </row>
        <row r="2108">
          <cell r="C2108" t="str">
            <v>zrušen</v>
          </cell>
          <cell r="E2108">
            <v>663600</v>
          </cell>
        </row>
        <row r="2109">
          <cell r="C2109" t="str">
            <v>zrušen</v>
          </cell>
          <cell r="E2109">
            <v>663700</v>
          </cell>
        </row>
        <row r="2110">
          <cell r="C2110">
            <v>7500210100</v>
          </cell>
          <cell r="E2110">
            <v>664025</v>
          </cell>
        </row>
        <row r="2111">
          <cell r="C2111">
            <v>7507220100</v>
          </cell>
          <cell r="E2111">
            <v>664037</v>
          </cell>
        </row>
        <row r="2112">
          <cell r="C2112">
            <v>7505270100</v>
          </cell>
          <cell r="E2112">
            <v>664038</v>
          </cell>
        </row>
        <row r="2113">
          <cell r="C2113">
            <v>7510220100</v>
          </cell>
          <cell r="E2113">
            <v>664039</v>
          </cell>
        </row>
        <row r="2114">
          <cell r="C2114">
            <v>7505270200</v>
          </cell>
          <cell r="E2114">
            <v>664041</v>
          </cell>
        </row>
        <row r="2115">
          <cell r="C2115">
            <v>7510230100</v>
          </cell>
          <cell r="E2115">
            <v>664042</v>
          </cell>
        </row>
        <row r="2116">
          <cell r="C2116">
            <v>7505270300</v>
          </cell>
          <cell r="E2116">
            <v>664044</v>
          </cell>
        </row>
        <row r="2117">
          <cell r="C2117">
            <v>7510250100</v>
          </cell>
          <cell r="E2117">
            <v>664045</v>
          </cell>
        </row>
        <row r="2118">
          <cell r="C2118">
            <v>7510210100</v>
          </cell>
          <cell r="E2118">
            <v>664074</v>
          </cell>
        </row>
        <row r="2119">
          <cell r="C2119">
            <v>7505261100</v>
          </cell>
          <cell r="E2119">
            <v>664075</v>
          </cell>
        </row>
        <row r="2120">
          <cell r="C2120">
            <v>7510240100</v>
          </cell>
          <cell r="E2120">
            <v>664080</v>
          </cell>
        </row>
        <row r="2121">
          <cell r="C2121">
            <v>7510212100</v>
          </cell>
          <cell r="E2121">
            <v>664082</v>
          </cell>
        </row>
        <row r="2122">
          <cell r="C2122">
            <v>7505263100</v>
          </cell>
          <cell r="E2122">
            <v>664083</v>
          </cell>
        </row>
        <row r="2123">
          <cell r="C2123">
            <v>7510215100</v>
          </cell>
          <cell r="E2123">
            <v>664090</v>
          </cell>
        </row>
        <row r="2124">
          <cell r="C2124" t="str">
            <v>zrušen</v>
          </cell>
          <cell r="E2124">
            <v>664100</v>
          </cell>
        </row>
        <row r="2125">
          <cell r="C2125">
            <v>7507240100</v>
          </cell>
          <cell r="E2125">
            <v>664221</v>
          </cell>
        </row>
        <row r="2126">
          <cell r="C2126">
            <v>7507720100</v>
          </cell>
          <cell r="E2126">
            <v>664537</v>
          </cell>
        </row>
        <row r="2127">
          <cell r="C2127">
            <v>7505710100</v>
          </cell>
          <cell r="E2127">
            <v>664538</v>
          </cell>
        </row>
        <row r="2128">
          <cell r="C2128">
            <v>7510720100</v>
          </cell>
          <cell r="E2128">
            <v>664539</v>
          </cell>
        </row>
        <row r="2129">
          <cell r="C2129">
            <v>7505720100</v>
          </cell>
          <cell r="E2129">
            <v>664541</v>
          </cell>
        </row>
        <row r="2130">
          <cell r="C2130">
            <v>7510730100</v>
          </cell>
          <cell r="E2130">
            <v>664542</v>
          </cell>
        </row>
        <row r="2131">
          <cell r="C2131">
            <v>7505730100</v>
          </cell>
          <cell r="E2131">
            <v>664544</v>
          </cell>
        </row>
        <row r="2132">
          <cell r="C2132">
            <v>7510750100</v>
          </cell>
          <cell r="E2132">
            <v>664545</v>
          </cell>
        </row>
        <row r="2133">
          <cell r="C2133">
            <v>7510710100</v>
          </cell>
          <cell r="E2133">
            <v>664574</v>
          </cell>
        </row>
        <row r="2134">
          <cell r="C2134">
            <v>7510740100</v>
          </cell>
          <cell r="E2134">
            <v>664580</v>
          </cell>
        </row>
        <row r="2135">
          <cell r="C2135">
            <v>7510712100</v>
          </cell>
          <cell r="E2135">
            <v>664582</v>
          </cell>
        </row>
        <row r="2136">
          <cell r="C2136">
            <v>7509710100</v>
          </cell>
          <cell r="E2136">
            <v>664663</v>
          </cell>
        </row>
        <row r="2137">
          <cell r="C2137">
            <v>7507740100</v>
          </cell>
          <cell r="E2137">
            <v>664721</v>
          </cell>
        </row>
        <row r="2138">
          <cell r="C2138">
            <v>7509110600</v>
          </cell>
          <cell r="E2138">
            <v>664800</v>
          </cell>
        </row>
        <row r="2139">
          <cell r="C2139">
            <v>9700000100</v>
          </cell>
          <cell r="E2139">
            <v>701100</v>
          </cell>
        </row>
        <row r="2140">
          <cell r="C2140">
            <v>9002000900</v>
          </cell>
          <cell r="E2140">
            <v>725100</v>
          </cell>
        </row>
        <row r="2141">
          <cell r="C2141">
            <v>9002000910</v>
          </cell>
          <cell r="E2141">
            <v>729100</v>
          </cell>
        </row>
        <row r="2142">
          <cell r="C2142">
            <v>9002000920</v>
          </cell>
          <cell r="E2142">
            <v>729300</v>
          </cell>
        </row>
        <row r="2143">
          <cell r="C2143">
            <v>9002000940</v>
          </cell>
          <cell r="E2143">
            <v>730600</v>
          </cell>
        </row>
        <row r="2144">
          <cell r="C2144">
            <v>9002000950</v>
          </cell>
          <cell r="E2144">
            <v>731600</v>
          </cell>
        </row>
        <row r="2145">
          <cell r="C2145">
            <v>9002000930</v>
          </cell>
          <cell r="E2145">
            <v>731700</v>
          </cell>
        </row>
        <row r="2146">
          <cell r="C2146">
            <v>9002000960</v>
          </cell>
          <cell r="E2146">
            <v>740600</v>
          </cell>
        </row>
        <row r="2147">
          <cell r="C2147">
            <v>9002000970</v>
          </cell>
          <cell r="E2147">
            <v>741600</v>
          </cell>
        </row>
        <row r="2148">
          <cell r="C2148" t="e">
            <v>#N/A</v>
          </cell>
          <cell r="E2148">
            <v>750100</v>
          </cell>
        </row>
        <row r="2149">
          <cell r="C2149">
            <v>9002000980</v>
          </cell>
          <cell r="E2149">
            <v>950000</v>
          </cell>
        </row>
        <row r="2150">
          <cell r="C2150">
            <v>9002000990</v>
          </cell>
          <cell r="E2150">
            <v>950100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itel"/>
      <sheetName val="Checkliste"/>
      <sheetName val="Bilanz IFRS 2011"/>
      <sheetName val="G&amp;V IFRS 2011"/>
      <sheetName val="rozv_IFRS_11"/>
      <sheetName val="zůstatky účtů HK"/>
      <sheetName val="Bilanz"/>
      <sheetName val="G&amp;V"/>
      <sheetName val="Segment Bilanz"/>
      <sheetName val="Segment G&amp;V"/>
      <sheetName val="Anlagenspiegel I"/>
      <sheetName val="Anlagenspiegel II"/>
      <sheetName val="Anlagenspiegel NbwRl"/>
      <sheetName val="Kostenbericht"/>
      <sheetName val="Cashflow"/>
      <sheetName val="Personnel"/>
      <sheetName val="Related Party"/>
      <sheetName val="Solvency Life"/>
      <sheetName val="Solv. Calc. Life"/>
      <sheetName val="other disclosure"/>
      <sheetName val="Konsolidierung - Cash Flow"/>
      <sheetName val="Konsolidierung - Geschäfte"/>
      <sheetName val="Konsolidierung - Bilanz"/>
      <sheetName val="Konsolidierung - G&amp;V"/>
      <sheetName val="1"/>
      <sheetName val="2"/>
      <sheetName val="2.1"/>
      <sheetName val="3"/>
      <sheetName val="4"/>
      <sheetName val="5"/>
      <sheetName val="6"/>
      <sheetName val="7"/>
      <sheetName val="7.1"/>
      <sheetName val="8"/>
      <sheetName val="8.1"/>
      <sheetName val="8.2"/>
      <sheetName val="8.3"/>
      <sheetName val="9"/>
      <sheetName val="10"/>
      <sheetName val="11"/>
      <sheetName val="11.1"/>
      <sheetName val="12"/>
      <sheetName val="12.1"/>
      <sheetName val="13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2.1"/>
      <sheetName val="22.2"/>
      <sheetName val="23"/>
      <sheetName val="24"/>
      <sheetName val="26"/>
      <sheetName val="27"/>
      <sheetName val="27.1"/>
      <sheetName val="BExRepositorySheet"/>
      <sheetName val="28.1"/>
      <sheetName val="28.2"/>
      <sheetName val="28.3"/>
      <sheetName val="28.4"/>
      <sheetName val="29"/>
      <sheetName val="30"/>
      <sheetName val="30.2"/>
      <sheetName val="30.3"/>
      <sheetName val="31"/>
      <sheetName val="32"/>
      <sheetName val="33"/>
      <sheetName val="33.1"/>
      <sheetName val="33.2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tvorba_čerp_život"/>
      <sheetName val="tvorba_čerp_neživot"/>
      <sheetName val="rozdělení zisku"/>
      <sheetName val="výsledovka_CAS"/>
    </sheetNames>
    <sheetDataSet>
      <sheetData sheetId="5">
        <row r="5">
          <cell r="D5" t="str">
            <v>ASSETS</v>
          </cell>
          <cell r="E5">
            <v>100000000</v>
          </cell>
          <cell r="F5" t="str">
            <v>ASSETS</v>
          </cell>
        </row>
        <row r="6">
          <cell r="D6" t="str">
            <v>intangible</v>
          </cell>
          <cell r="E6">
            <v>110000000</v>
          </cell>
          <cell r="F6" t="str">
            <v>intangible assets</v>
          </cell>
        </row>
        <row r="7">
          <cell r="D7" t="str">
            <v>other inta</v>
          </cell>
          <cell r="E7">
            <v>113000000</v>
          </cell>
          <cell r="F7" t="str">
            <v>other intangible assets</v>
          </cell>
        </row>
        <row r="8">
          <cell r="D8" t="str">
            <v>purchased </v>
          </cell>
          <cell r="E8">
            <v>113100000</v>
          </cell>
          <cell r="F8" t="str">
            <v>purchased software</v>
          </cell>
        </row>
        <row r="9">
          <cell r="D9" t="str">
            <v>1104100700</v>
          </cell>
          <cell r="E9">
            <v>113100000</v>
          </cell>
          <cell r="F9" t="str">
            <v>1104100700 Pořízení nehmotného majetku-účetní (mimo AM)</v>
          </cell>
          <cell r="G9">
            <v>164310.45</v>
          </cell>
        </row>
        <row r="10">
          <cell r="D10" t="str">
            <v>sum purcha</v>
          </cell>
          <cell r="E10">
            <v>113100000</v>
          </cell>
          <cell r="F10" t="str">
            <v>sum purchased software</v>
          </cell>
          <cell r="G10">
            <v>164310.45</v>
          </cell>
        </row>
        <row r="11">
          <cell r="D11" t="str">
            <v>sum other </v>
          </cell>
          <cell r="E11">
            <v>113000000</v>
          </cell>
          <cell r="F11" t="str">
            <v>sum other intangible assets</v>
          </cell>
          <cell r="G11">
            <v>164310.45</v>
          </cell>
        </row>
        <row r="12">
          <cell r="D12" t="str">
            <v>sum intang</v>
          </cell>
          <cell r="E12">
            <v>110000000</v>
          </cell>
          <cell r="F12" t="str">
            <v>sum intangible assets</v>
          </cell>
          <cell r="G12">
            <v>164310.45</v>
          </cell>
        </row>
        <row r="13">
          <cell r="D13" t="str">
            <v>investment</v>
          </cell>
          <cell r="E13">
            <v>120000000</v>
          </cell>
          <cell r="F13" t="str">
            <v>investments</v>
          </cell>
        </row>
        <row r="14">
          <cell r="D14" t="str">
            <v>other secu</v>
          </cell>
          <cell r="E14">
            <v>124000000</v>
          </cell>
          <cell r="F14" t="str">
            <v>other securities</v>
          </cell>
        </row>
        <row r="15">
          <cell r="D15" t="str">
            <v>held to ma</v>
          </cell>
          <cell r="E15">
            <v>124100000</v>
          </cell>
          <cell r="F15" t="str">
            <v>held to maturity (HTM)</v>
          </cell>
        </row>
        <row r="16">
          <cell r="D16" t="str">
            <v>bonds - HT</v>
          </cell>
          <cell r="E16">
            <v>124150000</v>
          </cell>
          <cell r="F16" t="str">
            <v>bonds - HTM</v>
          </cell>
        </row>
        <row r="17">
          <cell r="D17" t="str">
            <v>0222000100</v>
          </cell>
          <cell r="E17">
            <v>124150000</v>
          </cell>
          <cell r="F17" t="str">
            <v>0222000100 HTM-IFRS-pořizovací cena-státní dluhopisy</v>
          </cell>
          <cell r="G17">
            <v>12851713.34</v>
          </cell>
        </row>
        <row r="18">
          <cell r="D18" t="str">
            <v>0222000200</v>
          </cell>
          <cell r="E18">
            <v>124150000</v>
          </cell>
          <cell r="F18" t="str">
            <v>0222000200 HTM-IFRS-amortizace-státní dluhopisy</v>
          </cell>
          <cell r="G18">
            <v>-17899.79</v>
          </cell>
        </row>
        <row r="19">
          <cell r="D19" t="str">
            <v>0222100100</v>
          </cell>
          <cell r="E19">
            <v>124150000</v>
          </cell>
          <cell r="F19" t="str">
            <v>0222100100 HTM-IFRS-pořizovací cena-korporátní dluhopisy</v>
          </cell>
          <cell r="G19">
            <v>2472530</v>
          </cell>
        </row>
        <row r="20">
          <cell r="D20" t="str">
            <v>0222100200</v>
          </cell>
          <cell r="E20">
            <v>124150000</v>
          </cell>
          <cell r="F20" t="str">
            <v>0222100200 HTM-IFRS-amortizace-korporátní dluhopisy</v>
          </cell>
          <cell r="G20">
            <v>1489.75</v>
          </cell>
        </row>
        <row r="21">
          <cell r="D21" t="str">
            <v>sum bonds </v>
          </cell>
          <cell r="E21">
            <v>124150000</v>
          </cell>
          <cell r="F21" t="str">
            <v>sum bonds - HTM</v>
          </cell>
          <cell r="G21">
            <v>15307833.3</v>
          </cell>
        </row>
        <row r="22">
          <cell r="D22" t="str">
            <v>sum held t</v>
          </cell>
          <cell r="E22">
            <v>124100000</v>
          </cell>
          <cell r="F22" t="str">
            <v>sum held to maturity (HTM)</v>
          </cell>
          <cell r="G22">
            <v>15307833.3</v>
          </cell>
        </row>
        <row r="23">
          <cell r="D23" t="str">
            <v>available </v>
          </cell>
          <cell r="E23">
            <v>124200000</v>
          </cell>
          <cell r="F23" t="str">
            <v>available for sale (AFS) and AFS SPF</v>
          </cell>
        </row>
        <row r="24">
          <cell r="D24" t="str">
            <v>available </v>
          </cell>
          <cell r="E24">
            <v>124211000</v>
          </cell>
          <cell r="F24" t="str">
            <v>available for sale (AFS)</v>
          </cell>
        </row>
        <row r="25">
          <cell r="D25" t="str">
            <v>bonds AFS</v>
          </cell>
          <cell r="E25">
            <v>124211100</v>
          </cell>
          <cell r="F25" t="str">
            <v>bonds AFS</v>
          </cell>
        </row>
        <row r="26">
          <cell r="D26" t="str">
            <v>0223503100</v>
          </cell>
          <cell r="E26">
            <v>124211100</v>
          </cell>
          <cell r="F26" t="str">
            <v>0223503100 AFS-pořizovací cena-JINÉ DLUHOPISY</v>
          </cell>
          <cell r="G26">
            <v>1249815.83</v>
          </cell>
        </row>
        <row r="27">
          <cell r="D27" t="str">
            <v>0223503200</v>
          </cell>
          <cell r="E27">
            <v>124211100</v>
          </cell>
          <cell r="F27" t="str">
            <v>0223503200 AFS-amortizace-jiné dluhopisy</v>
          </cell>
          <cell r="G27">
            <v>184.17</v>
          </cell>
        </row>
        <row r="28">
          <cell r="D28" t="str">
            <v>0223503300</v>
          </cell>
          <cell r="E28">
            <v>124211100</v>
          </cell>
          <cell r="F28" t="str">
            <v>0223503300 AFS-oceňovací rozdíly-JINÉ DLUHOPISY</v>
          </cell>
          <cell r="G28">
            <v>1587.5</v>
          </cell>
        </row>
        <row r="29">
          <cell r="D29" t="str">
            <v>sum bonds </v>
          </cell>
          <cell r="E29">
            <v>124211100</v>
          </cell>
          <cell r="F29" t="str">
            <v>sum bonds AFS</v>
          </cell>
          <cell r="G29">
            <v>1251587.5</v>
          </cell>
        </row>
        <row r="30">
          <cell r="D30" t="str">
            <v>Sum availa</v>
          </cell>
          <cell r="E30">
            <v>124211000</v>
          </cell>
          <cell r="F30" t="str">
            <v>Sum available for sale (AFS)</v>
          </cell>
          <cell r="G30">
            <v>1251587.5</v>
          </cell>
        </row>
        <row r="31">
          <cell r="D31" t="str">
            <v>sum availa</v>
          </cell>
          <cell r="E31">
            <v>124200000</v>
          </cell>
          <cell r="F31" t="str">
            <v>sum available for sale (AFS) and AFS SPF</v>
          </cell>
          <cell r="G31">
            <v>1251587.5</v>
          </cell>
        </row>
        <row r="32">
          <cell r="D32" t="str">
            <v>sum other </v>
          </cell>
          <cell r="E32">
            <v>124000000</v>
          </cell>
          <cell r="F32" t="str">
            <v>sum other securities</v>
          </cell>
          <cell r="G32">
            <v>16559420.8</v>
          </cell>
        </row>
        <row r="33">
          <cell r="D33" t="str">
            <v>other inve</v>
          </cell>
          <cell r="E33">
            <v>125000000</v>
          </cell>
          <cell r="F33" t="str">
            <v>other investments</v>
          </cell>
        </row>
        <row r="34">
          <cell r="D34" t="str">
            <v>deposits o</v>
          </cell>
          <cell r="E34">
            <v>125200000</v>
          </cell>
          <cell r="F34" t="str">
            <v>deposits on assumed reinsurance business</v>
          </cell>
        </row>
        <row r="35">
          <cell r="D35" t="str">
            <v>deposits r</v>
          </cell>
          <cell r="E35">
            <v>125210000</v>
          </cell>
          <cell r="F35" t="str">
            <v>deposits retained inw.reins. fully cons.comp.</v>
          </cell>
        </row>
        <row r="36">
          <cell r="D36" t="str">
            <v>0230202000</v>
          </cell>
          <cell r="E36">
            <v>125210000</v>
          </cell>
          <cell r="F36" t="str">
            <v>0230202000 Pohl.ze slož.depozit FS-CD-spojené</v>
          </cell>
          <cell r="G36">
            <v>30752371.87</v>
          </cell>
        </row>
        <row r="37">
          <cell r="D37" t="str">
            <v>sum deposi</v>
          </cell>
          <cell r="E37">
            <v>125210000</v>
          </cell>
          <cell r="F37" t="str">
            <v>sum deposits retained reins. fully cons.comp.</v>
          </cell>
          <cell r="G37">
            <v>30752371.87</v>
          </cell>
        </row>
        <row r="38">
          <cell r="D38" t="str">
            <v>deposits r</v>
          </cell>
          <cell r="E38">
            <v>125250000</v>
          </cell>
          <cell r="F38" t="str">
            <v>deposits retained inw. reins. particip. comp.</v>
          </cell>
        </row>
        <row r="39">
          <cell r="D39" t="str">
            <v>0230201000</v>
          </cell>
          <cell r="E39">
            <v>125250000</v>
          </cell>
          <cell r="F39" t="str">
            <v>0230201000 Pohl.ze slož.depozit FS-CD-cizí</v>
          </cell>
          <cell r="G39">
            <v>103049292.16</v>
          </cell>
        </row>
        <row r="40">
          <cell r="D40" t="str">
            <v>sum dep. r</v>
          </cell>
          <cell r="E40">
            <v>125250000</v>
          </cell>
          <cell r="F40" t="str">
            <v>sum dep. retained inw. reins. particip.comp.</v>
          </cell>
          <cell r="G40">
            <v>103049292.16</v>
          </cell>
        </row>
        <row r="41">
          <cell r="D41" t="str">
            <v>sum deposi</v>
          </cell>
          <cell r="E41">
            <v>125200000</v>
          </cell>
          <cell r="F41" t="str">
            <v>sum deposits on assumed reinsurance business</v>
          </cell>
          <cell r="G41">
            <v>133801664.03</v>
          </cell>
        </row>
        <row r="42">
          <cell r="D42" t="str">
            <v>sum other </v>
          </cell>
          <cell r="E42">
            <v>125000000</v>
          </cell>
          <cell r="F42" t="str">
            <v>sum other investments</v>
          </cell>
          <cell r="G42">
            <v>133801664.03</v>
          </cell>
        </row>
        <row r="43">
          <cell r="D43" t="str">
            <v>sum invest</v>
          </cell>
          <cell r="E43">
            <v>120000000</v>
          </cell>
          <cell r="F43" t="str">
            <v>sum investments</v>
          </cell>
          <cell r="G43">
            <v>150361084.83</v>
          </cell>
        </row>
        <row r="44">
          <cell r="D44" t="str">
            <v>reinsuranc</v>
          </cell>
          <cell r="E44">
            <v>140000000</v>
          </cell>
          <cell r="F44" t="str">
            <v>reinsurance share on other technical prov.</v>
          </cell>
        </row>
        <row r="45">
          <cell r="D45" t="str">
            <v>provisions</v>
          </cell>
          <cell r="E45">
            <v>143000000</v>
          </cell>
          <cell r="F45" t="str">
            <v>provisions outstanding claim-reinsur. share</v>
          </cell>
        </row>
        <row r="46">
          <cell r="D46" t="str">
            <v>3003400100</v>
          </cell>
          <cell r="E46">
            <v>143000000</v>
          </cell>
          <cell r="F46" t="str">
            <v>3003400100 Cedovaná rezerva pojistné plnění RBNS-AZ-NP</v>
          </cell>
          <cell r="G46">
            <v>26041.56</v>
          </cell>
        </row>
        <row r="47">
          <cell r="D47" t="str">
            <v>sum provis</v>
          </cell>
          <cell r="E47">
            <v>143000000</v>
          </cell>
          <cell r="F47" t="str">
            <v>sum provisions outstanding claim-reins. share</v>
          </cell>
          <cell r="G47">
            <v>26041.56</v>
          </cell>
        </row>
        <row r="48">
          <cell r="D48" t="str">
            <v>sum reinsu</v>
          </cell>
          <cell r="E48">
            <v>140000000</v>
          </cell>
          <cell r="F48" t="str">
            <v>sum reinsurance share on other technical prov</v>
          </cell>
          <cell r="G48">
            <v>26041.56</v>
          </cell>
        </row>
        <row r="49">
          <cell r="D49" t="str">
            <v>receivable</v>
          </cell>
          <cell r="E49">
            <v>150000000</v>
          </cell>
          <cell r="F49" t="str">
            <v>receivables</v>
          </cell>
        </row>
        <row r="50">
          <cell r="D50" t="str">
            <v>receiv. ar</v>
          </cell>
          <cell r="E50">
            <v>151000000</v>
          </cell>
          <cell r="F50" t="str">
            <v>receiv. arising f. primary insurance operat.</v>
          </cell>
        </row>
        <row r="51">
          <cell r="D51" t="str">
            <v>accounts r</v>
          </cell>
          <cell r="E51">
            <v>151400000</v>
          </cell>
          <cell r="F51" t="str">
            <v>accounts receivable arising f. reinsur.busin.</v>
          </cell>
        </row>
        <row r="52">
          <cell r="D52" t="str">
            <v>1204301000</v>
          </cell>
          <cell r="E52">
            <v>151400000</v>
          </cell>
          <cell r="F52" t="str">
            <v>1204301000 Pohledávky ze zajištění FS-CD-cizí</v>
          </cell>
          <cell r="G52">
            <v>128192.02</v>
          </cell>
        </row>
        <row r="53">
          <cell r="D53" t="str">
            <v>1204302000</v>
          </cell>
          <cell r="E53">
            <v>151400000</v>
          </cell>
          <cell r="F53" t="str">
            <v>1204302000 Pohledávky ze zajištění FS-CD-spojené</v>
          </cell>
          <cell r="G53">
            <v>642938.62</v>
          </cell>
        </row>
        <row r="54">
          <cell r="D54" t="str">
            <v>1204302100</v>
          </cell>
          <cell r="E54">
            <v>151400000</v>
          </cell>
          <cell r="F54" t="str">
            <v>1204302100 Odhad-pohledávky ze zaj.  FS-CD-spojené</v>
          </cell>
          <cell r="G54">
            <v>-705.81</v>
          </cell>
        </row>
        <row r="55">
          <cell r="D55" t="str">
            <v>sum accoun</v>
          </cell>
          <cell r="E55">
            <v>151400000</v>
          </cell>
          <cell r="F55" t="str">
            <v>sum accounts receiv. arising f.reinsur.busin.</v>
          </cell>
          <cell r="G55">
            <v>770424.83</v>
          </cell>
        </row>
        <row r="56">
          <cell r="D56" t="str">
            <v>sum receiv</v>
          </cell>
          <cell r="E56">
            <v>151000000</v>
          </cell>
          <cell r="F56" t="str">
            <v>sum receiv. arising f. primary insur. operat.</v>
          </cell>
          <cell r="G56">
            <v>770424.83</v>
          </cell>
        </row>
        <row r="57">
          <cell r="D57" t="str">
            <v>other rece</v>
          </cell>
          <cell r="E57">
            <v>152000000</v>
          </cell>
          <cell r="F57" t="str">
            <v>other receivables</v>
          </cell>
        </row>
        <row r="58">
          <cell r="D58" t="str">
            <v>receivable</v>
          </cell>
          <cell r="E58">
            <v>152200000</v>
          </cell>
          <cell r="F58" t="str">
            <v>receivables from pro rata interest and rent</v>
          </cell>
        </row>
        <row r="59">
          <cell r="D59" t="str">
            <v>1206400200</v>
          </cell>
          <cell r="E59">
            <v>152200000</v>
          </cell>
          <cell r="F59" t="str">
            <v>1206400200 CP s pevným výnosem-AUV-HTM</v>
          </cell>
          <cell r="G59">
            <v>507981.04</v>
          </cell>
        </row>
        <row r="60">
          <cell r="D60" t="str">
            <v>1206400500</v>
          </cell>
          <cell r="E60">
            <v>152200000</v>
          </cell>
          <cell r="F60" t="str">
            <v>1206400500 CP s pevným výnosem-AUV-AFS</v>
          </cell>
          <cell r="G60">
            <v>1054.86</v>
          </cell>
        </row>
        <row r="61">
          <cell r="D61" t="str">
            <v>Sum receiv</v>
          </cell>
          <cell r="E61">
            <v>152200000</v>
          </cell>
          <cell r="F61" t="str">
            <v>Sum receivables f. pro rata interest and rent</v>
          </cell>
          <cell r="G61">
            <v>509035.9</v>
          </cell>
        </row>
        <row r="62">
          <cell r="D62" t="str">
            <v>receivable</v>
          </cell>
          <cell r="E62">
            <v>152400000</v>
          </cell>
          <cell r="F62" t="str">
            <v>receivables from employees</v>
          </cell>
        </row>
        <row r="63">
          <cell r="D63" t="str">
            <v>1206699999</v>
          </cell>
          <cell r="E63">
            <v>152400000</v>
          </cell>
          <cell r="F63" t="str">
            <v>1206699999 Pohledávky za zaměstnanci - rozstřel bilance</v>
          </cell>
          <cell r="G63">
            <v>113.2</v>
          </cell>
        </row>
        <row r="64">
          <cell r="D64" t="str">
            <v>sum receiv</v>
          </cell>
          <cell r="E64">
            <v>152400000</v>
          </cell>
          <cell r="F64" t="str">
            <v>sum receivables from employees</v>
          </cell>
          <cell r="G64">
            <v>113.2</v>
          </cell>
        </row>
        <row r="65">
          <cell r="D65" t="str">
            <v>receiv. f.</v>
          </cell>
          <cell r="E65">
            <v>152600000</v>
          </cell>
          <cell r="F65" t="str">
            <v>receiv. f. purchases/sales of capital invest.</v>
          </cell>
        </row>
        <row r="66">
          <cell r="D66" t="str">
            <v>1208000100</v>
          </cell>
          <cell r="E66">
            <v>152600000</v>
          </cell>
          <cell r="F66" t="str">
            <v>1208000100 Zálohy-nákup cenných papírů</v>
          </cell>
          <cell r="G66">
            <v>88684.44</v>
          </cell>
        </row>
        <row r="67">
          <cell r="D67" t="str">
            <v>sum receiv</v>
          </cell>
          <cell r="E67">
            <v>152600000</v>
          </cell>
          <cell r="F67" t="str">
            <v>sum receiv. f.purchases/sales of capital inv.</v>
          </cell>
          <cell r="G67">
            <v>88684.44</v>
          </cell>
        </row>
        <row r="68">
          <cell r="D68" t="str">
            <v>miscellane</v>
          </cell>
          <cell r="E68">
            <v>152700000</v>
          </cell>
          <cell r="F68" t="str">
            <v>miscellaneous receivables</v>
          </cell>
        </row>
        <row r="69">
          <cell r="D69" t="str">
            <v>1209099999</v>
          </cell>
          <cell r="E69">
            <v>152700000</v>
          </cell>
          <cell r="F69" t="str">
            <v>1209099999 Ostatní pohledávky - rozstřel bilance</v>
          </cell>
          <cell r="G69">
            <v>6643.13</v>
          </cell>
        </row>
        <row r="70">
          <cell r="D70" t="str">
            <v>sum miscel</v>
          </cell>
          <cell r="E70">
            <v>152700000</v>
          </cell>
          <cell r="F70" t="str">
            <v>sum miscellaneous receivables</v>
          </cell>
          <cell r="G70">
            <v>6643.13</v>
          </cell>
        </row>
        <row r="71">
          <cell r="D71" t="str">
            <v>sum other </v>
          </cell>
          <cell r="E71">
            <v>152000000</v>
          </cell>
          <cell r="F71" t="str">
            <v>sum other receivables</v>
          </cell>
          <cell r="G71">
            <v>604476.67</v>
          </cell>
        </row>
        <row r="72">
          <cell r="D72" t="str">
            <v>sum receiv</v>
          </cell>
          <cell r="E72">
            <v>150000000</v>
          </cell>
          <cell r="F72" t="str">
            <v>sum receivables</v>
          </cell>
          <cell r="G72">
            <v>1374901.5</v>
          </cell>
        </row>
        <row r="73">
          <cell r="D73" t="str">
            <v>cash and c</v>
          </cell>
          <cell r="E73">
            <v>160000000</v>
          </cell>
          <cell r="F73" t="str">
            <v>cash and current bank accounts</v>
          </cell>
        </row>
        <row r="74">
          <cell r="D74" t="str">
            <v>balances a</v>
          </cell>
          <cell r="E74">
            <v>161000000</v>
          </cell>
          <cell r="F74" t="str">
            <v>balances at banks</v>
          </cell>
        </row>
        <row r="75">
          <cell r="D75" t="str">
            <v>0100205100</v>
          </cell>
          <cell r="E75">
            <v>161000000</v>
          </cell>
          <cell r="F75" t="str">
            <v>0100205100 VIG RE ČS 123123182 / 0800</v>
          </cell>
          <cell r="G75">
            <v>2520.54</v>
          </cell>
        </row>
        <row r="76">
          <cell r="D76" t="str">
            <v>0100205200</v>
          </cell>
          <cell r="E76">
            <v>161000000</v>
          </cell>
          <cell r="F76" t="str">
            <v>0100205200 VIG RE ČS 3466842 / 0800</v>
          </cell>
          <cell r="G76">
            <v>6607.57</v>
          </cell>
        </row>
        <row r="77">
          <cell r="D77" t="str">
            <v>0100206700</v>
          </cell>
          <cell r="E77">
            <v>161000000</v>
          </cell>
          <cell r="F77" t="str">
            <v>0100206700 VIG RE ČS 3654042 / 0800</v>
          </cell>
          <cell r="G77">
            <v>1507.48</v>
          </cell>
        </row>
        <row r="78">
          <cell r="D78" t="str">
            <v>0100206800</v>
          </cell>
          <cell r="E78">
            <v>161000000</v>
          </cell>
          <cell r="F78" t="str">
            <v>0100206800 VIG RE ČS 3856592 / 0800 (PLN)</v>
          </cell>
          <cell r="G78">
            <v>154.56</v>
          </cell>
        </row>
        <row r="79">
          <cell r="D79" t="str">
            <v>0100206900</v>
          </cell>
          <cell r="E79">
            <v>161000000</v>
          </cell>
          <cell r="F79" t="str">
            <v>0100206900 VIG RE ČS 3856672 / 0800 (HUF)</v>
          </cell>
          <cell r="G79">
            <v>0.44</v>
          </cell>
        </row>
        <row r="80">
          <cell r="D80" t="str">
            <v>0100207000</v>
          </cell>
          <cell r="E80">
            <v>161000000</v>
          </cell>
          <cell r="F80" t="str">
            <v>0100207000 VIG RE ČS 3948542 / 0800</v>
          </cell>
          <cell r="G80">
            <v>975.71</v>
          </cell>
        </row>
        <row r="81">
          <cell r="D81" t="str">
            <v>sum balanc</v>
          </cell>
          <cell r="E81">
            <v>161000000</v>
          </cell>
          <cell r="F81" t="str">
            <v>sum balances at banks</v>
          </cell>
          <cell r="G81">
            <v>11766.3</v>
          </cell>
        </row>
        <row r="82">
          <cell r="D82" t="str">
            <v>cash and c</v>
          </cell>
          <cell r="E82">
            <v>162000000</v>
          </cell>
          <cell r="F82" t="str">
            <v>cash and checks</v>
          </cell>
        </row>
        <row r="83">
          <cell r="D83" t="str">
            <v>cash and c</v>
          </cell>
          <cell r="E83">
            <v>162100000</v>
          </cell>
          <cell r="F83" t="str">
            <v>cash and checks</v>
          </cell>
        </row>
        <row r="84">
          <cell r="D84" t="str">
            <v>0180000300</v>
          </cell>
          <cell r="E84">
            <v>162100000</v>
          </cell>
          <cell r="F84" t="str">
            <v>0180000300 Pokladna-valutová v EUR</v>
          </cell>
          <cell r="G84">
            <v>550.66</v>
          </cell>
        </row>
        <row r="85">
          <cell r="D85" t="str">
            <v>0180000500</v>
          </cell>
          <cell r="E85">
            <v>162100000</v>
          </cell>
          <cell r="F85" t="str">
            <v>0180000500 Pokladna-valutová v CHF</v>
          </cell>
          <cell r="G85">
            <v>57.44</v>
          </cell>
        </row>
        <row r="86">
          <cell r="D86" t="str">
            <v>sum cash a</v>
          </cell>
          <cell r="E86">
            <v>162100000</v>
          </cell>
          <cell r="F86" t="str">
            <v>sum cash and checks</v>
          </cell>
          <cell r="G86">
            <v>608.1</v>
          </cell>
        </row>
        <row r="87">
          <cell r="D87" t="str">
            <v>sum cash a</v>
          </cell>
          <cell r="E87">
            <v>162000000</v>
          </cell>
          <cell r="F87" t="str">
            <v>sum cash and checks</v>
          </cell>
          <cell r="G87">
            <v>608.1</v>
          </cell>
        </row>
        <row r="88">
          <cell r="D88" t="str">
            <v>sum cash a</v>
          </cell>
          <cell r="E88">
            <v>160000000</v>
          </cell>
          <cell r="F88" t="str">
            <v>sum cash and current bank accounts</v>
          </cell>
          <cell r="G88">
            <v>12374.4</v>
          </cell>
        </row>
        <row r="89">
          <cell r="D89" t="str">
            <v>deferred t</v>
          </cell>
          <cell r="E89">
            <v>180000000</v>
          </cell>
          <cell r="F89" t="str">
            <v>deferred taxes assets (IFRS)</v>
          </cell>
        </row>
        <row r="90">
          <cell r="D90" t="str">
            <v>1901100200</v>
          </cell>
          <cell r="E90">
            <v>180000000</v>
          </cell>
          <cell r="F90" t="str">
            <v>1901100200 Odložený daňový závazek</v>
          </cell>
          <cell r="G90">
            <v>-16771.46</v>
          </cell>
        </row>
        <row r="91">
          <cell r="D91" t="str">
            <v>sum deferr</v>
          </cell>
          <cell r="E91">
            <v>180000000</v>
          </cell>
          <cell r="F91" t="str">
            <v>sum deferred taxes assets (IFRS)</v>
          </cell>
          <cell r="G91">
            <v>-16771.46</v>
          </cell>
        </row>
        <row r="92">
          <cell r="D92" t="str">
            <v>other asse</v>
          </cell>
          <cell r="E92">
            <v>190000000</v>
          </cell>
          <cell r="F92" t="str">
            <v>other assets</v>
          </cell>
        </row>
        <row r="93">
          <cell r="D93" t="str">
            <v>tangible a</v>
          </cell>
          <cell r="E93">
            <v>191000000</v>
          </cell>
          <cell r="F93" t="str">
            <v>tangible assets(exkl.land&amp;building)/inventory</v>
          </cell>
        </row>
        <row r="94">
          <cell r="D94" t="str">
            <v>1301199999</v>
          </cell>
          <cell r="E94">
            <v>191000000</v>
          </cell>
          <cell r="F94" t="str">
            <v>1301199999 Hmotný majetek - rozstřel bilance</v>
          </cell>
          <cell r="G94">
            <v>1750.6</v>
          </cell>
        </row>
        <row r="95">
          <cell r="D95" t="str">
            <v>sum tangib</v>
          </cell>
          <cell r="E95">
            <v>191000000</v>
          </cell>
          <cell r="F95" t="str">
            <v>sum tangible assets(exkl.land&amp;build.)/invent.</v>
          </cell>
          <cell r="G95">
            <v>1750.6</v>
          </cell>
        </row>
        <row r="96">
          <cell r="D96" t="str">
            <v>asset-side</v>
          </cell>
          <cell r="E96">
            <v>194000000</v>
          </cell>
          <cell r="F96" t="str">
            <v>asset-side accruals</v>
          </cell>
        </row>
        <row r="97">
          <cell r="D97" t="str">
            <v>1801100400</v>
          </cell>
          <cell r="E97">
            <v>194000000</v>
          </cell>
          <cell r="F97" t="str">
            <v>1801100400 Předem placeno-ostatní</v>
          </cell>
          <cell r="G97">
            <v>0</v>
          </cell>
        </row>
        <row r="98">
          <cell r="D98" t="str">
            <v>1801100500</v>
          </cell>
          <cell r="E98">
            <v>194000000</v>
          </cell>
          <cell r="F98" t="str">
            <v>1801100500 Předem placeno v průběhu roku</v>
          </cell>
          <cell r="G98">
            <v>294.39</v>
          </cell>
        </row>
        <row r="99">
          <cell r="D99" t="str">
            <v>sum asset-</v>
          </cell>
          <cell r="E99">
            <v>194000000</v>
          </cell>
          <cell r="F99" t="str">
            <v>sum asset-side accruals</v>
          </cell>
          <cell r="G99">
            <v>294.39</v>
          </cell>
        </row>
        <row r="100">
          <cell r="D100" t="str">
            <v>sum other </v>
          </cell>
          <cell r="E100">
            <v>190000000</v>
          </cell>
          <cell r="F100" t="str">
            <v>sum other assets</v>
          </cell>
          <cell r="G100">
            <v>2044.99</v>
          </cell>
        </row>
        <row r="101">
          <cell r="D101" t="str">
            <v>SUM ASSETS</v>
          </cell>
          <cell r="E101">
            <v>100000000</v>
          </cell>
          <cell r="F101" t="str">
            <v>SUM ASSETS</v>
          </cell>
          <cell r="G101">
            <v>151923986.27</v>
          </cell>
        </row>
        <row r="102">
          <cell r="D102" t="str">
            <v/>
          </cell>
        </row>
        <row r="103">
          <cell r="D103" t="str">
            <v/>
          </cell>
        </row>
        <row r="104">
          <cell r="D104" t="str">
            <v/>
          </cell>
        </row>
        <row r="105">
          <cell r="D105" t="str">
            <v/>
          </cell>
        </row>
        <row r="106">
          <cell r="D106" t="str">
            <v/>
          </cell>
        </row>
        <row r="107">
          <cell r="D107" t="str">
            <v/>
          </cell>
        </row>
        <row r="108">
          <cell r="D108" t="str">
            <v/>
          </cell>
        </row>
        <row r="109">
          <cell r="D109" t="str">
            <v/>
          </cell>
        </row>
        <row r="110">
          <cell r="D110" t="str">
            <v/>
          </cell>
        </row>
        <row r="111">
          <cell r="D111" t="str">
            <v/>
          </cell>
        </row>
        <row r="112">
          <cell r="D112" t="str">
            <v/>
          </cell>
        </row>
        <row r="113">
          <cell r="D113" t="str">
            <v>Text polož</v>
          </cell>
          <cell r="E113" t="str">
            <v>Položka</v>
          </cell>
          <cell r="F113" t="str">
            <v>Text položky rozv./výsledovky</v>
          </cell>
          <cell r="G113" t="str">
            <v>      SoučVykObd</v>
          </cell>
        </row>
        <row r="114">
          <cell r="D114" t="str">
            <v/>
          </cell>
        </row>
        <row r="115">
          <cell r="D115" t="str">
            <v>LIABILITES</v>
          </cell>
          <cell r="E115">
            <v>200000000</v>
          </cell>
          <cell r="F115" t="str">
            <v>LIABILITES</v>
          </cell>
        </row>
        <row r="116">
          <cell r="D116" t="str">
            <v>equity (sh</v>
          </cell>
          <cell r="E116">
            <v>210000000</v>
          </cell>
          <cell r="F116" t="str">
            <v>equity (share capital and reserves)</v>
          </cell>
        </row>
        <row r="117">
          <cell r="D117" t="str">
            <v>capital re</v>
          </cell>
          <cell r="E117">
            <v>212000000</v>
          </cell>
          <cell r="F117" t="str">
            <v>capital reserves</v>
          </cell>
        </row>
        <row r="118">
          <cell r="D118" t="str">
            <v>available </v>
          </cell>
          <cell r="E118">
            <v>212200000</v>
          </cell>
          <cell r="F118" t="str">
            <v>available capital reserves</v>
          </cell>
        </row>
        <row r="119">
          <cell r="D119" t="str">
            <v>9105200900</v>
          </cell>
          <cell r="E119">
            <v>212200000</v>
          </cell>
          <cell r="F119" t="str">
            <v>9105200900 Spojovací účet život-neživot</v>
          </cell>
          <cell r="G119">
            <v>-9353095.57</v>
          </cell>
        </row>
        <row r="120">
          <cell r="D120" t="str">
            <v>9105200901</v>
          </cell>
          <cell r="E120">
            <v>212200000</v>
          </cell>
          <cell r="F120" t="str">
            <v>9105200901 Spojovací účet život-neživot storno</v>
          </cell>
          <cell r="G120">
            <v>104167.24</v>
          </cell>
        </row>
        <row r="121">
          <cell r="D121" t="str">
            <v>sum availa</v>
          </cell>
          <cell r="E121">
            <v>212200000</v>
          </cell>
          <cell r="F121" t="str">
            <v>sum available capital reserves</v>
          </cell>
          <cell r="G121">
            <v>-9248928.33</v>
          </cell>
        </row>
        <row r="122">
          <cell r="D122" t="str">
            <v>sum capita</v>
          </cell>
          <cell r="E122">
            <v>212000000</v>
          </cell>
          <cell r="F122" t="str">
            <v>sum capital reserves</v>
          </cell>
          <cell r="G122">
            <v>-9248928.33</v>
          </cell>
        </row>
        <row r="123">
          <cell r="D123" t="str">
            <v>other rese</v>
          </cell>
          <cell r="E123">
            <v>214000000</v>
          </cell>
          <cell r="F123" t="str">
            <v>other reserves</v>
          </cell>
        </row>
        <row r="124">
          <cell r="D124" t="str">
            <v>revaluatio</v>
          </cell>
          <cell r="E124">
            <v>214100000</v>
          </cell>
          <cell r="F124" t="str">
            <v>revaluation reserves AFS</v>
          </cell>
        </row>
        <row r="125">
          <cell r="D125" t="str">
            <v>revaluatio</v>
          </cell>
          <cell r="E125">
            <v>214110000</v>
          </cell>
          <cell r="F125" t="str">
            <v>revaluation reserves - securities AFS</v>
          </cell>
        </row>
        <row r="126">
          <cell r="D126" t="str">
            <v>9115101000</v>
          </cell>
          <cell r="E126">
            <v>214110000</v>
          </cell>
          <cell r="F126" t="str">
            <v>9115101000 AFS-oceňovací rozdíly-JINÉ DLUHOPISY</v>
          </cell>
          <cell r="G126">
            <v>-1587.5</v>
          </cell>
        </row>
        <row r="127">
          <cell r="D127" t="str">
            <v>9115103000</v>
          </cell>
          <cell r="E127">
            <v>214110000</v>
          </cell>
          <cell r="F127" t="str">
            <v>9115103000 Daň z oceňovacích rozdílů</v>
          </cell>
          <cell r="G127">
            <v>301.62</v>
          </cell>
        </row>
        <row r="128">
          <cell r="D128" t="str">
            <v>sum revalu</v>
          </cell>
          <cell r="E128">
            <v>214110000</v>
          </cell>
          <cell r="F128" t="str">
            <v>sum revaluation reserves - securities AFS</v>
          </cell>
          <cell r="G128">
            <v>-1285.88</v>
          </cell>
        </row>
        <row r="129">
          <cell r="D129" t="str">
            <v>sum revalu</v>
          </cell>
          <cell r="E129">
            <v>214100000</v>
          </cell>
          <cell r="F129" t="str">
            <v>sum revaluation reserves</v>
          </cell>
          <cell r="G129">
            <v>-1285.88</v>
          </cell>
        </row>
        <row r="130">
          <cell r="D130" t="str">
            <v>sum other </v>
          </cell>
          <cell r="E130">
            <v>214000000</v>
          </cell>
          <cell r="F130" t="str">
            <v>sum other reserves</v>
          </cell>
          <cell r="G130">
            <v>-1285.88</v>
          </cell>
        </row>
        <row r="131">
          <cell r="D131" t="str">
            <v>net profit</v>
          </cell>
          <cell r="E131">
            <v>215000000</v>
          </cell>
          <cell r="F131" t="str">
            <v>net profit / loss of the year</v>
          </cell>
        </row>
        <row r="132">
          <cell r="D132" t="str">
            <v>net profit</v>
          </cell>
          <cell r="E132">
            <v>215100000</v>
          </cell>
          <cell r="F132" t="str">
            <v>net profit  of the year</v>
          </cell>
          <cell r="G132">
            <v>-1155308.06</v>
          </cell>
        </row>
        <row r="133">
          <cell r="D133" t="str">
            <v>result of </v>
          </cell>
          <cell r="E133">
            <v>215400000</v>
          </cell>
          <cell r="F133" t="str">
            <v>result of previous years</v>
          </cell>
        </row>
        <row r="134">
          <cell r="D134" t="str">
            <v>9112202000</v>
          </cell>
          <cell r="E134">
            <v>215400000</v>
          </cell>
          <cell r="F134" t="str">
            <v>9112202000 Hosp.výsledek ve schval. řízení</v>
          </cell>
          <cell r="G134">
            <v>-9454787.26</v>
          </cell>
        </row>
        <row r="135">
          <cell r="D135" t="str">
            <v>sum result</v>
          </cell>
          <cell r="E135">
            <v>215400000</v>
          </cell>
          <cell r="F135" t="str">
            <v>sum result of previous years</v>
          </cell>
          <cell r="G135">
            <v>-9454787.26</v>
          </cell>
        </row>
        <row r="136">
          <cell r="D136" t="str">
            <v>sum net pr</v>
          </cell>
          <cell r="E136">
            <v>215000000</v>
          </cell>
          <cell r="F136" t="str">
            <v>sum net profit / loss of the year</v>
          </cell>
          <cell r="G136">
            <v>-10610095.32</v>
          </cell>
        </row>
        <row r="137">
          <cell r="D137" t="str">
            <v>sum equity</v>
          </cell>
          <cell r="E137">
            <v>210000000</v>
          </cell>
          <cell r="F137" t="str">
            <v>sum equity (share capital and reserves)</v>
          </cell>
          <cell r="G137">
            <v>-19860309.53</v>
          </cell>
        </row>
        <row r="138">
          <cell r="D138" t="str">
            <v>technical </v>
          </cell>
          <cell r="E138">
            <v>230000000</v>
          </cell>
          <cell r="F138" t="str">
            <v>technical provisions</v>
          </cell>
        </row>
        <row r="139">
          <cell r="D139" t="str">
            <v>unearned p</v>
          </cell>
          <cell r="E139">
            <v>231000000</v>
          </cell>
          <cell r="F139" t="str">
            <v>unearned premium reserve - gross</v>
          </cell>
        </row>
        <row r="140">
          <cell r="D140" t="str">
            <v>3001200100</v>
          </cell>
          <cell r="E140">
            <v>231000000</v>
          </cell>
          <cell r="F140" t="str">
            <v>3001200100 Rezerva nezasloužené pojistné-AZ (aktivní) ŽP</v>
          </cell>
          <cell r="G140">
            <v>-6369988.11</v>
          </cell>
        </row>
        <row r="141">
          <cell r="D141" t="str">
            <v>sum unearn</v>
          </cell>
          <cell r="E141">
            <v>231000000</v>
          </cell>
          <cell r="F141" t="str">
            <v>sum unearned premium reserve - gross</v>
          </cell>
          <cell r="G141">
            <v>-6369988.11</v>
          </cell>
        </row>
        <row r="142">
          <cell r="D142" t="str">
            <v>math. res.</v>
          </cell>
          <cell r="E142">
            <v>232000000</v>
          </cell>
          <cell r="F142" t="str">
            <v>math. res. f. services guaranteed by contract</v>
          </cell>
        </row>
        <row r="143">
          <cell r="D143" t="str">
            <v>3002200100</v>
          </cell>
          <cell r="E143">
            <v>232000000</v>
          </cell>
          <cell r="F143" t="str">
            <v>3002200100 Rezerva životního pojištění  - vypočtená VIG RE</v>
          </cell>
          <cell r="G143">
            <v>-127354649.07</v>
          </cell>
        </row>
        <row r="144">
          <cell r="D144" t="str">
            <v>sum math. </v>
          </cell>
          <cell r="E144">
            <v>232000000</v>
          </cell>
          <cell r="F144" t="str">
            <v>sum math. res. f. services guaranteed by cont</v>
          </cell>
          <cell r="G144">
            <v>-127354649.07</v>
          </cell>
        </row>
        <row r="145">
          <cell r="D145" t="str">
            <v>provisions</v>
          </cell>
          <cell r="E145">
            <v>233000000</v>
          </cell>
          <cell r="F145" t="str">
            <v>provisions for outstandig claims - gross</v>
          </cell>
        </row>
        <row r="146">
          <cell r="D146" t="str">
            <v>3003200100</v>
          </cell>
          <cell r="E146">
            <v>233000000</v>
          </cell>
          <cell r="F146" t="str">
            <v>3003200100 Rezerva pojistné plnění-RBNS AFZ</v>
          </cell>
          <cell r="G146">
            <v>-1417497.59</v>
          </cell>
        </row>
        <row r="147">
          <cell r="D147" t="str">
            <v>sum provis</v>
          </cell>
          <cell r="E147">
            <v>233000000</v>
          </cell>
          <cell r="F147" t="str">
            <v>sum provisions for outstandig claims - gross</v>
          </cell>
          <cell r="G147">
            <v>-1417497.59</v>
          </cell>
        </row>
        <row r="148">
          <cell r="D148" t="str">
            <v>sum techni</v>
          </cell>
          <cell r="E148">
            <v>230000000</v>
          </cell>
          <cell r="F148" t="str">
            <v>sum technical provisions</v>
          </cell>
          <cell r="G148">
            <v>-135142134.77</v>
          </cell>
        </row>
        <row r="149">
          <cell r="D149" t="str">
            <v>non-techni</v>
          </cell>
          <cell r="E149">
            <v>250000000</v>
          </cell>
          <cell r="F149" t="str">
            <v>non-technical provisions</v>
          </cell>
        </row>
        <row r="150">
          <cell r="D150" t="str">
            <v>other prov</v>
          </cell>
          <cell r="E150">
            <v>253000000</v>
          </cell>
          <cell r="F150" t="str">
            <v>other provisions</v>
          </cell>
        </row>
        <row r="151">
          <cell r="D151" t="str">
            <v>miscellane</v>
          </cell>
          <cell r="E151">
            <v>253600000</v>
          </cell>
          <cell r="F151" t="str">
            <v>miscellaneous provisions</v>
          </cell>
        </row>
        <row r="152">
          <cell r="D152" t="str">
            <v>3504605000</v>
          </cell>
          <cell r="E152">
            <v>253600000</v>
          </cell>
          <cell r="F152" t="str">
            <v>3504605000 Ostatní rezervy-stěhování</v>
          </cell>
          <cell r="G152">
            <v>0</v>
          </cell>
        </row>
        <row r="153">
          <cell r="D153" t="str">
            <v>sum miscel</v>
          </cell>
          <cell r="E153">
            <v>253600000</v>
          </cell>
          <cell r="F153" t="str">
            <v>sum miscellaneous provisions</v>
          </cell>
          <cell r="G153">
            <v>0</v>
          </cell>
        </row>
        <row r="154">
          <cell r="D154" t="str">
            <v>sum other </v>
          </cell>
          <cell r="E154">
            <v>253000000</v>
          </cell>
          <cell r="F154" t="str">
            <v>sum other provisions</v>
          </cell>
          <cell r="G154">
            <v>0</v>
          </cell>
        </row>
        <row r="155">
          <cell r="D155" t="str">
            <v>sum non-te</v>
          </cell>
          <cell r="E155">
            <v>250000000</v>
          </cell>
          <cell r="F155" t="str">
            <v>sum non-technical provisions</v>
          </cell>
          <cell r="G155">
            <v>0</v>
          </cell>
        </row>
        <row r="156">
          <cell r="D156" t="str">
            <v>liabilitie</v>
          </cell>
          <cell r="E156">
            <v>260000000</v>
          </cell>
          <cell r="F156" t="str">
            <v>liabilities</v>
          </cell>
        </row>
        <row r="157">
          <cell r="D157" t="str">
            <v>liabilitie</v>
          </cell>
          <cell r="E157">
            <v>263700000</v>
          </cell>
          <cell r="F157" t="str">
            <v>liabilities to banks</v>
          </cell>
        </row>
        <row r="158">
          <cell r="D158" t="str">
            <v>3208000200</v>
          </cell>
          <cell r="E158">
            <v>263700000</v>
          </cell>
          <cell r="F158" t="str">
            <v>3208000200 Kreditní karty</v>
          </cell>
          <cell r="G158">
            <v>185.28</v>
          </cell>
        </row>
        <row r="159">
          <cell r="D159" t="str">
            <v>sum liabil</v>
          </cell>
          <cell r="E159">
            <v>263700000</v>
          </cell>
          <cell r="F159" t="str">
            <v>sum liabilities to banks</v>
          </cell>
          <cell r="G159">
            <v>185.28</v>
          </cell>
        </row>
        <row r="160">
          <cell r="D160" t="str">
            <v>other liab</v>
          </cell>
          <cell r="E160">
            <v>263000000</v>
          </cell>
          <cell r="F160" t="str">
            <v>other liabilities</v>
          </cell>
        </row>
        <row r="161">
          <cell r="D161" t="str">
            <v>tax liabil</v>
          </cell>
          <cell r="E161">
            <v>263100000</v>
          </cell>
          <cell r="F161" t="str">
            <v>tax liabilites other taxes</v>
          </cell>
        </row>
        <row r="162">
          <cell r="D162" t="str">
            <v>3207400100</v>
          </cell>
          <cell r="E162">
            <v>263100000</v>
          </cell>
          <cell r="F162" t="str">
            <v>3207400100 Daň z příjmů z mezd zaměstnanců</v>
          </cell>
          <cell r="G162">
            <v>-889.42</v>
          </cell>
        </row>
        <row r="163">
          <cell r="D163" t="str">
            <v>3207400200</v>
          </cell>
          <cell r="E163">
            <v>263100000</v>
          </cell>
          <cell r="F163" t="str">
            <v>3207400200 Daň srážková-faktury PO</v>
          </cell>
          <cell r="G163">
            <v>0.08</v>
          </cell>
        </row>
        <row r="164">
          <cell r="D164" t="str">
            <v>3207400500</v>
          </cell>
          <cell r="E164">
            <v>263100000</v>
          </cell>
          <cell r="F164" t="str">
            <v>3207400500 Daň srážková-mzdy</v>
          </cell>
          <cell r="G164">
            <v>-81.12</v>
          </cell>
        </row>
        <row r="165">
          <cell r="D165" t="str">
            <v>3207500100</v>
          </cell>
          <cell r="E165">
            <v>263100000</v>
          </cell>
          <cell r="F165" t="str">
            <v>3207500100 DPH-závazek k FÚ</v>
          </cell>
          <cell r="G165">
            <v>8900.31</v>
          </cell>
        </row>
        <row r="166">
          <cell r="D166" t="str">
            <v>3207501500</v>
          </cell>
          <cell r="E166">
            <v>263100000</v>
          </cell>
          <cell r="F166" t="str">
            <v>3207501500 Reverzní daň základní sazba EU</v>
          </cell>
          <cell r="G166">
            <v>-601.08</v>
          </cell>
        </row>
        <row r="167">
          <cell r="D167" t="str">
            <v>sum tax li</v>
          </cell>
          <cell r="E167">
            <v>263100000</v>
          </cell>
          <cell r="F167" t="str">
            <v>sum tax liabilites other taxes</v>
          </cell>
          <cell r="G167">
            <v>7328.77</v>
          </cell>
        </row>
        <row r="168">
          <cell r="D168" t="str">
            <v>liabilitie</v>
          </cell>
          <cell r="E168">
            <v>263200000</v>
          </cell>
          <cell r="F168" t="str">
            <v>liabilities arising from social contributions</v>
          </cell>
        </row>
        <row r="169">
          <cell r="D169" t="str">
            <v>3207600100</v>
          </cell>
          <cell r="E169">
            <v>263200000</v>
          </cell>
          <cell r="F169" t="str">
            <v>3207600100 Předpis a odvod zdravot. pojištění</v>
          </cell>
          <cell r="G169">
            <v>-916.08</v>
          </cell>
        </row>
        <row r="170">
          <cell r="D170" t="str">
            <v>3207600200</v>
          </cell>
          <cell r="E170">
            <v>263200000</v>
          </cell>
          <cell r="F170" t="str">
            <v>3207600200 Předpis a odvod social. pojištění</v>
          </cell>
          <cell r="G170">
            <v>-912.94</v>
          </cell>
        </row>
        <row r="171">
          <cell r="D171" t="str">
            <v>3207600300</v>
          </cell>
          <cell r="E171">
            <v>263200000</v>
          </cell>
          <cell r="F171" t="str">
            <v>3207600300 Předpis a odvod pojištění do zahraničí</v>
          </cell>
          <cell r="G171">
            <v>-116.61</v>
          </cell>
        </row>
        <row r="172">
          <cell r="D172" t="str">
            <v>sum liabil</v>
          </cell>
          <cell r="E172">
            <v>263200000</v>
          </cell>
          <cell r="F172" t="str">
            <v>sum liabilities arising from social contribut</v>
          </cell>
          <cell r="G172">
            <v>-1945.63</v>
          </cell>
        </row>
        <row r="173">
          <cell r="D173" t="str">
            <v>liabilitie</v>
          </cell>
          <cell r="E173">
            <v>263500000</v>
          </cell>
          <cell r="F173" t="str">
            <v>liabilities to employees</v>
          </cell>
        </row>
        <row r="174">
          <cell r="D174" t="str">
            <v>3207999999</v>
          </cell>
          <cell r="E174">
            <v>263500000</v>
          </cell>
          <cell r="F174" t="str">
            <v>3207999999 Závazky k zaměstnancům - rozstřel bilance</v>
          </cell>
          <cell r="G174">
            <v>-5246.97</v>
          </cell>
        </row>
        <row r="175">
          <cell r="D175" t="str">
            <v>sum liabil</v>
          </cell>
          <cell r="E175">
            <v>263500000</v>
          </cell>
          <cell r="F175" t="str">
            <v>sum liabilities to employees</v>
          </cell>
          <cell r="G175">
            <v>-5246.97</v>
          </cell>
        </row>
        <row r="176">
          <cell r="D176" t="str">
            <v>miscellane</v>
          </cell>
          <cell r="E176">
            <v>263600000</v>
          </cell>
          <cell r="F176" t="str">
            <v>miscellaneous liabilities</v>
          </cell>
        </row>
        <row r="177">
          <cell r="D177" t="str">
            <v>3209999999</v>
          </cell>
          <cell r="E177">
            <v>263600000</v>
          </cell>
          <cell r="F177" t="str">
            <v>3209999999 Ostatní závazky - rozstřel bilance</v>
          </cell>
          <cell r="G177">
            <v>-3792.01</v>
          </cell>
        </row>
        <row r="178">
          <cell r="D178" t="str">
            <v>9003200500</v>
          </cell>
          <cell r="E178">
            <v>263600000</v>
          </cell>
          <cell r="F178" t="str">
            <v>9003200500 Platby FS CD-RI modul</v>
          </cell>
          <cell r="G178">
            <v>602156.4</v>
          </cell>
        </row>
        <row r="179">
          <cell r="D179" t="str">
            <v>9003200600</v>
          </cell>
          <cell r="E179">
            <v>263600000</v>
          </cell>
          <cell r="F179" t="str">
            <v>9003200600 Exkaso FS CD-RI modul</v>
          </cell>
          <cell r="G179">
            <v>-128732.14</v>
          </cell>
        </row>
        <row r="180">
          <cell r="D180" t="str">
            <v>sum miscel</v>
          </cell>
          <cell r="E180">
            <v>263600000</v>
          </cell>
          <cell r="F180" t="str">
            <v>sum miscellaneous liabilities</v>
          </cell>
          <cell r="G180">
            <v>469632.25</v>
          </cell>
        </row>
        <row r="181">
          <cell r="D181" t="str">
            <v>liabilitie</v>
          </cell>
          <cell r="E181">
            <v>263820000</v>
          </cell>
          <cell r="F181" t="str">
            <v>liabilities for non-fixed salary components</v>
          </cell>
        </row>
        <row r="182">
          <cell r="D182" t="str">
            <v>3504700100</v>
          </cell>
          <cell r="E182">
            <v>263820000</v>
          </cell>
          <cell r="F182" t="str">
            <v>3504700100 Ostatní rezervy-benefity</v>
          </cell>
          <cell r="G182">
            <v>0</v>
          </cell>
        </row>
        <row r="183">
          <cell r="D183" t="str">
            <v>sum liabil</v>
          </cell>
          <cell r="E183">
            <v>263820000</v>
          </cell>
          <cell r="F183" t="str">
            <v>sum liabilities for non-fixed salary componen</v>
          </cell>
          <cell r="G183">
            <v>0</v>
          </cell>
        </row>
        <row r="184">
          <cell r="D184" t="str">
            <v>liabilitie</v>
          </cell>
          <cell r="E184">
            <v>263840000</v>
          </cell>
          <cell r="F184" t="str">
            <v>liabilities for unpaid invoices</v>
          </cell>
        </row>
        <row r="185">
          <cell r="D185" t="str">
            <v>3505200200</v>
          </cell>
          <cell r="E185">
            <v>263840000</v>
          </cell>
          <cell r="F185" t="str">
            <v>3505200200 Dohadné položky pas.-režie (v průběhu roku)</v>
          </cell>
          <cell r="G185">
            <v>-15217.06</v>
          </cell>
        </row>
        <row r="186">
          <cell r="D186" t="str">
            <v>3505200400</v>
          </cell>
          <cell r="E186">
            <v>263840000</v>
          </cell>
          <cell r="F186" t="str">
            <v>3505200400 Dohadné položky pas.-režie</v>
          </cell>
          <cell r="G186">
            <v>-38583.79</v>
          </cell>
        </row>
        <row r="187">
          <cell r="D187" t="str">
            <v>sum liabil</v>
          </cell>
          <cell r="E187">
            <v>263840000</v>
          </cell>
          <cell r="F187" t="str">
            <v>sum liabilities for unpaid invoices</v>
          </cell>
          <cell r="G187">
            <v>-53800.85</v>
          </cell>
        </row>
        <row r="188">
          <cell r="D188" t="str">
            <v>sum other </v>
          </cell>
          <cell r="E188">
            <v>263000000</v>
          </cell>
          <cell r="F188" t="str">
            <v>sum other liabilities</v>
          </cell>
          <cell r="G188">
            <v>415967.57</v>
          </cell>
        </row>
        <row r="189">
          <cell r="D189" t="str">
            <v>sum liabil</v>
          </cell>
          <cell r="E189">
            <v>260000000</v>
          </cell>
          <cell r="F189" t="str">
            <v>sum liabilities</v>
          </cell>
          <cell r="G189">
            <v>416152.85</v>
          </cell>
        </row>
        <row r="190">
          <cell r="D190" t="str">
            <v>other liab</v>
          </cell>
          <cell r="E190">
            <v>280000000</v>
          </cell>
          <cell r="F190" t="str">
            <v>other liability - side items</v>
          </cell>
        </row>
        <row r="191">
          <cell r="D191" t="str">
            <v>miscellano</v>
          </cell>
          <cell r="E191">
            <v>282000000</v>
          </cell>
          <cell r="F191" t="str">
            <v>miscellanous other liabilities</v>
          </cell>
        </row>
        <row r="192">
          <cell r="D192" t="str">
            <v>3509100200</v>
          </cell>
          <cell r="E192">
            <v>282000000</v>
          </cell>
          <cell r="F192" t="str">
            <v>3509100200 Haléřové rozdíly v saldokontu</v>
          </cell>
          <cell r="G192">
            <v>0.01</v>
          </cell>
        </row>
        <row r="193">
          <cell r="D193" t="str">
            <v>sum miscel</v>
          </cell>
          <cell r="E193">
            <v>282000000</v>
          </cell>
          <cell r="F193" t="str">
            <v>sum miscellanous other liabilities</v>
          </cell>
          <cell r="G193">
            <v>0.01</v>
          </cell>
        </row>
        <row r="194">
          <cell r="D194" t="str">
            <v>sum other </v>
          </cell>
          <cell r="E194">
            <v>280000000</v>
          </cell>
          <cell r="F194" t="str">
            <v>sum other liability - side items</v>
          </cell>
          <cell r="G194">
            <v>0.01</v>
          </cell>
        </row>
        <row r="195">
          <cell r="D195" t="str">
            <v>settlement</v>
          </cell>
          <cell r="E195">
            <v>299999997</v>
          </cell>
          <cell r="F195" t="str">
            <v>settlement between segments</v>
          </cell>
        </row>
        <row r="196">
          <cell r="D196" t="str">
            <v>1401100100</v>
          </cell>
          <cell r="E196">
            <v>299999997</v>
          </cell>
          <cell r="F196" t="str">
            <v>1401100100 Spojovací účet život-neživot</v>
          </cell>
          <cell r="G196">
            <v>2662305.17</v>
          </cell>
        </row>
        <row r="197">
          <cell r="D197" t="str">
            <v>sum settle</v>
          </cell>
          <cell r="E197">
            <v>299999997</v>
          </cell>
          <cell r="F197" t="str">
            <v>sum settlement between segments</v>
          </cell>
          <cell r="G197">
            <v>2662305.17</v>
          </cell>
        </row>
        <row r="198">
          <cell r="D198" t="str">
            <v>SUM LIABIL</v>
          </cell>
          <cell r="E198">
            <v>200000000</v>
          </cell>
          <cell r="F198" t="str">
            <v>SUM LIABILITES</v>
          </cell>
          <cell r="G198">
            <v>-151923986.27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itel"/>
      <sheetName val="Checkliste"/>
      <sheetName val="Bilanz IFRS 2010"/>
      <sheetName val="G&amp;V IFRS 2010"/>
      <sheetName val="rozvaha_10_IFRS"/>
      <sheetName val="zůstatky HK"/>
      <sheetName val="zůstatky HK CAS"/>
      <sheetName val="Bilanz CAS 2010"/>
      <sheetName val="G&amp;V CAS 2010"/>
      <sheetName val="rozvaha_10_CAS"/>
      <sheetName val="rozdíly 2010"/>
      <sheetName val="Bilanz IFRS 2009"/>
      <sheetName val="G&amp;V IFRS 2009"/>
      <sheetName val="rozvaha_09_IFRS"/>
      <sheetName val="Bilanz"/>
      <sheetName val="G&amp;V"/>
      <sheetName val="Segment Bilanz"/>
      <sheetName val="Segment G&amp;V"/>
      <sheetName val="Anlagenspiegel I"/>
      <sheetName val="Anlagenspiegel II"/>
      <sheetName val="Anlagenspiegel NbwRl"/>
      <sheetName val="Cashflow"/>
      <sheetName val="Personnel"/>
      <sheetName val="Kostenbericht"/>
      <sheetName val="Related Party"/>
      <sheetName val="other disclosure"/>
      <sheetName val="Solvency Life"/>
      <sheetName val="Solv. Calc. Life"/>
      <sheetName val="Konsolidierung - Cash Flow"/>
      <sheetName val="Konsolidierung - Geschäfte"/>
      <sheetName val="Konsolidierung - Bilanz"/>
      <sheetName val="Konsolidierung - G&amp;V"/>
      <sheetName val="1"/>
      <sheetName val="2"/>
      <sheetName val="2.1"/>
      <sheetName val="3"/>
      <sheetName val="4"/>
      <sheetName val="5"/>
      <sheetName val="6"/>
      <sheetName val="7.1"/>
      <sheetName val="7"/>
      <sheetName val="8"/>
      <sheetName val="8.1"/>
      <sheetName val="8.2"/>
      <sheetName val="8.3"/>
      <sheetName val="9"/>
      <sheetName val="10"/>
      <sheetName val="11"/>
      <sheetName val="11.1"/>
      <sheetName val="12"/>
      <sheetName val="12.1"/>
      <sheetName val="13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2.1"/>
      <sheetName val="22.2"/>
      <sheetName val="23"/>
      <sheetName val="24"/>
      <sheetName val="26"/>
      <sheetName val="27"/>
      <sheetName val="27.1"/>
      <sheetName val="28.1"/>
      <sheetName val="28.2"/>
      <sheetName val="28.3"/>
      <sheetName val="BExRepositorySheet"/>
      <sheetName val="29"/>
      <sheetName val="30"/>
      <sheetName val="30.2"/>
      <sheetName val="30.3"/>
      <sheetName val="31"/>
      <sheetName val="32"/>
      <sheetName val="33"/>
      <sheetName val="33.1"/>
      <sheetName val="33.2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rozdělení zisku"/>
      <sheetName val="OD rekapitulace"/>
      <sheetName val="OD 2010"/>
      <sheetName val="OD 2009"/>
      <sheetName val="OD 2008"/>
      <sheetName val="tvorba_čerp_život"/>
      <sheetName val="tvorba_čerp_neživot"/>
      <sheetName val="rekonciliace kapitálu"/>
    </sheetNames>
    <sheetDataSet>
      <sheetData sheetId="6">
        <row r="5">
          <cell r="D5" t="str">
            <v>Účet HK</v>
          </cell>
          <cell r="E5" t="str">
            <v>Krát.text</v>
          </cell>
          <cell r="F5" t="str">
            <v>Měna</v>
          </cell>
          <cell r="G5" t="str">
            <v>              Kum.zůst.</v>
          </cell>
          <cell r="L5" t="str">
            <v>Účet HK</v>
          </cell>
          <cell r="M5" t="str">
            <v>Krát.text</v>
          </cell>
          <cell r="N5" t="str">
            <v>Měna</v>
          </cell>
          <cell r="O5" t="str">
            <v>              Kum.zůst.</v>
          </cell>
        </row>
        <row r="7">
          <cell r="D7">
            <v>121220</v>
          </cell>
          <cell r="E7" t="str">
            <v>ZP-AFS-PC-akcie</v>
          </cell>
          <cell r="F7" t="str">
            <v>CZK</v>
          </cell>
          <cell r="G7">
            <v>7150096</v>
          </cell>
          <cell r="L7">
            <v>102100</v>
          </cell>
          <cell r="M7" t="str">
            <v>Stavby pr. (vlastní)</v>
          </cell>
          <cell r="N7" t="str">
            <v>CZK</v>
          </cell>
          <cell r="O7">
            <v>0</v>
          </cell>
        </row>
        <row r="9">
          <cell r="D9">
            <v>121223</v>
          </cell>
          <cell r="E9" t="str">
            <v>ZP-AFS-OR-akcie</v>
          </cell>
          <cell r="F9" t="str">
            <v>CZK</v>
          </cell>
          <cell r="G9">
            <v>1099904</v>
          </cell>
          <cell r="L9">
            <v>102101</v>
          </cell>
          <cell r="M9" t="str">
            <v>Stavby prov. (cizí)</v>
          </cell>
          <cell r="N9" t="str">
            <v>CZK</v>
          </cell>
          <cell r="O9">
            <v>0</v>
          </cell>
        </row>
        <row r="11">
          <cell r="D11">
            <v>121260</v>
          </cell>
          <cell r="E11" t="str">
            <v>ZP-AFS-PC-pod.listy</v>
          </cell>
          <cell r="F11" t="str">
            <v>CZK</v>
          </cell>
          <cell r="G11">
            <v>49489375.01</v>
          </cell>
          <cell r="L11">
            <v>102102</v>
          </cell>
          <cell r="M11" t="str">
            <v>TZ staveb provozní</v>
          </cell>
          <cell r="N11" t="str">
            <v>CZK</v>
          </cell>
          <cell r="O11">
            <v>7327510.95</v>
          </cell>
        </row>
        <row r="13">
          <cell r="D13">
            <v>121263</v>
          </cell>
          <cell r="E13" t="str">
            <v>ZP-AFS-OR-pod.listy</v>
          </cell>
          <cell r="F13" t="str">
            <v>CZK</v>
          </cell>
          <cell r="G13">
            <v>14585545.54</v>
          </cell>
          <cell r="L13">
            <v>102400</v>
          </cell>
          <cell r="M13" t="str">
            <v>OR k TZ v cizích obj</v>
          </cell>
          <cell r="N13" t="str">
            <v>CZK</v>
          </cell>
          <cell r="O13">
            <v>-393965</v>
          </cell>
        </row>
        <row r="15">
          <cell r="D15">
            <v>121264</v>
          </cell>
          <cell r="E15" t="str">
            <v>ZP-AFS-KR-pod.listy</v>
          </cell>
          <cell r="F15" t="str">
            <v>CZK</v>
          </cell>
          <cell r="G15">
            <v>-5903239.78</v>
          </cell>
          <cell r="L15">
            <v>108100</v>
          </cell>
          <cell r="M15" t="str">
            <v>Opr.-stavby pr.(vl.)</v>
          </cell>
          <cell r="N15" t="str">
            <v>CZK</v>
          </cell>
          <cell r="O15">
            <v>0</v>
          </cell>
        </row>
        <row r="17">
          <cell r="D17">
            <v>122195</v>
          </cell>
          <cell r="E17" t="str">
            <v>AUV-HTM</v>
          </cell>
          <cell r="F17" t="str">
            <v>CZK</v>
          </cell>
          <cell r="G17">
            <v>17297747.22</v>
          </cell>
          <cell r="L17">
            <v>108102</v>
          </cell>
          <cell r="M17" t="str">
            <v>oprávky TZ staveb pr</v>
          </cell>
          <cell r="N17" t="str">
            <v>CZK</v>
          </cell>
          <cell r="O17">
            <v>-27406</v>
          </cell>
        </row>
        <row r="19">
          <cell r="D19">
            <v>122197</v>
          </cell>
          <cell r="E19" t="str">
            <v>AUV-AFS</v>
          </cell>
          <cell r="F19" t="str">
            <v>CZK</v>
          </cell>
          <cell r="G19">
            <v>627558.33</v>
          </cell>
          <cell r="L19">
            <v>111040</v>
          </cell>
          <cell r="M19" t="str">
            <v>NP-MÚ-RV-PC-equity c</v>
          </cell>
          <cell r="N19" t="str">
            <v>CZK</v>
          </cell>
          <cell r="O19">
            <v>300000</v>
          </cell>
        </row>
        <row r="21">
          <cell r="D21">
            <v>122198</v>
          </cell>
          <cell r="E21" t="str">
            <v>AUV-FVO</v>
          </cell>
          <cell r="F21" t="str">
            <v>CZK</v>
          </cell>
          <cell r="G21">
            <v>1356000</v>
          </cell>
          <cell r="L21">
            <v>121020</v>
          </cell>
          <cell r="M21" t="str">
            <v>NP-AFS-PC-akcie</v>
          </cell>
          <cell r="N21" t="str">
            <v>CZK</v>
          </cell>
          <cell r="O21">
            <v>0</v>
          </cell>
        </row>
        <row r="23">
          <cell r="D23">
            <v>122199</v>
          </cell>
          <cell r="E23" t="str">
            <v>AUV-HTM REKLAS.</v>
          </cell>
          <cell r="F23" t="str">
            <v>CZK</v>
          </cell>
          <cell r="G23">
            <v>64545833.8</v>
          </cell>
          <cell r="L23">
            <v>121023</v>
          </cell>
          <cell r="M23" t="str">
            <v>NP-AFS-OR-akcie</v>
          </cell>
          <cell r="N23" t="str">
            <v>CZK</v>
          </cell>
          <cell r="O23">
            <v>0</v>
          </cell>
        </row>
        <row r="25">
          <cell r="D25">
            <v>122220</v>
          </cell>
          <cell r="E25" t="str">
            <v>ZP-AFS-PC-státní dl.</v>
          </cell>
          <cell r="F25" t="str">
            <v>CZK</v>
          </cell>
          <cell r="G25">
            <v>209144400</v>
          </cell>
          <cell r="L25">
            <v>121060</v>
          </cell>
          <cell r="M25" t="str">
            <v>NP-AFS-PC-pod.listy</v>
          </cell>
          <cell r="N25" t="str">
            <v>CZK</v>
          </cell>
          <cell r="O25">
            <v>288905614.47</v>
          </cell>
        </row>
        <row r="27">
          <cell r="D27">
            <v>122221</v>
          </cell>
          <cell r="E27" t="str">
            <v>ZP-AFS-AM-státní dl</v>
          </cell>
          <cell r="F27" t="str">
            <v>CZK</v>
          </cell>
          <cell r="G27">
            <v>1505177.49</v>
          </cell>
          <cell r="L27">
            <v>121063</v>
          </cell>
          <cell r="M27" t="str">
            <v>NP-AFS-OR-pod.listy</v>
          </cell>
          <cell r="N27" t="str">
            <v>CZK</v>
          </cell>
          <cell r="O27">
            <v>7880804.82</v>
          </cell>
        </row>
        <row r="29">
          <cell r="D29">
            <v>122223</v>
          </cell>
          <cell r="E29" t="str">
            <v>ZP-AFS-OR-státní dl.</v>
          </cell>
          <cell r="F29" t="str">
            <v>CZK</v>
          </cell>
          <cell r="G29">
            <v>7656422.51</v>
          </cell>
          <cell r="L29">
            <v>121064</v>
          </cell>
          <cell r="M29" t="str">
            <v>NP-AFS-KR-pod.listy</v>
          </cell>
          <cell r="N29" t="str">
            <v>CZK</v>
          </cell>
          <cell r="O29">
            <v>-471143.81</v>
          </cell>
        </row>
        <row r="31">
          <cell r="D31">
            <v>122270</v>
          </cell>
          <cell r="E31" t="str">
            <v>ZP-FVO-PC-struktury</v>
          </cell>
          <cell r="F31" t="str">
            <v>CZK</v>
          </cell>
          <cell r="G31">
            <v>40000860</v>
          </cell>
          <cell r="L31">
            <v>121070</v>
          </cell>
          <cell r="M31" t="str">
            <v>NP-FVO-PC-pod.listy</v>
          </cell>
          <cell r="N31" t="str">
            <v>CZK</v>
          </cell>
          <cell r="O31">
            <v>31196007.31</v>
          </cell>
        </row>
        <row r="33">
          <cell r="D33">
            <v>122271</v>
          </cell>
          <cell r="E33" t="str">
            <v>ZP-FVO-Amort-strukt</v>
          </cell>
          <cell r="F33" t="str">
            <v>CZK</v>
          </cell>
          <cell r="G33">
            <v>-860</v>
          </cell>
          <cell r="L33">
            <v>121073</v>
          </cell>
          <cell r="M33" t="str">
            <v>NP-FVO-OR-pod.listy</v>
          </cell>
          <cell r="N33" t="str">
            <v>CZK</v>
          </cell>
          <cell r="O33">
            <v>1134832.91</v>
          </cell>
        </row>
        <row r="35">
          <cell r="D35">
            <v>122275</v>
          </cell>
          <cell r="E35" t="str">
            <v>ZP-FVO-OR-struktury</v>
          </cell>
          <cell r="F35" t="str">
            <v>CZK</v>
          </cell>
          <cell r="G35">
            <v>-101596</v>
          </cell>
          <cell r="L35">
            <v>121074</v>
          </cell>
          <cell r="M35" t="str">
            <v>NP-FVO-KR-pod.listy</v>
          </cell>
          <cell r="N35" t="str">
            <v>CZK</v>
          </cell>
          <cell r="O35">
            <v>-71514.2</v>
          </cell>
        </row>
        <row r="37">
          <cell r="D37">
            <v>122300</v>
          </cell>
          <cell r="E37" t="str">
            <v>ZP-AFS-PC-jiné dl.</v>
          </cell>
          <cell r="F37" t="str">
            <v>CZK</v>
          </cell>
          <cell r="G37">
            <v>30000490</v>
          </cell>
          <cell r="L37">
            <v>122001</v>
          </cell>
          <cell r="M37" t="str">
            <v>NP-AFS-AM (HZL)</v>
          </cell>
          <cell r="N37" t="str">
            <v>CZK</v>
          </cell>
          <cell r="O37">
            <v>0</v>
          </cell>
        </row>
        <row r="39">
          <cell r="D39">
            <v>122301</v>
          </cell>
          <cell r="E39" t="str">
            <v>ZP-AFS-AM-jiné dl</v>
          </cell>
          <cell r="F39" t="str">
            <v>CZK</v>
          </cell>
          <cell r="G39">
            <v>77.85</v>
          </cell>
          <cell r="L39">
            <v>122010</v>
          </cell>
          <cell r="M39" t="str">
            <v>NP-TRA-PC-státní dl.</v>
          </cell>
          <cell r="N39" t="str">
            <v>CZK</v>
          </cell>
          <cell r="O39">
            <v>0</v>
          </cell>
        </row>
        <row r="41">
          <cell r="D41">
            <v>122303</v>
          </cell>
          <cell r="E41" t="str">
            <v>ZP-AFS-OR-jiné dl.</v>
          </cell>
          <cell r="F41" t="str">
            <v>CZK</v>
          </cell>
          <cell r="G41">
            <v>-634527.85</v>
          </cell>
          <cell r="L41">
            <v>122011</v>
          </cell>
          <cell r="M41" t="str">
            <v>NP-TRA-AMORT-stát.dl</v>
          </cell>
          <cell r="N41" t="str">
            <v>CZK</v>
          </cell>
          <cell r="O41">
            <v>0</v>
          </cell>
        </row>
        <row r="43">
          <cell r="D43">
            <v>122800</v>
          </cell>
          <cell r="E43" t="str">
            <v>ZP-HTM-IFRS-PC-státn</v>
          </cell>
          <cell r="F43" t="str">
            <v>CZK</v>
          </cell>
          <cell r="G43">
            <v>688345216.67</v>
          </cell>
          <cell r="L43">
            <v>122013</v>
          </cell>
          <cell r="M43" t="str">
            <v>NP-TRA-OR-státní dl.</v>
          </cell>
          <cell r="N43" t="str">
            <v>CZK</v>
          </cell>
          <cell r="O43">
            <v>0</v>
          </cell>
        </row>
        <row r="45">
          <cell r="D45">
            <v>122801</v>
          </cell>
          <cell r="E45" t="str">
            <v>ZP-HTM-IFRS-AM-státn</v>
          </cell>
          <cell r="F45" t="str">
            <v>CZK</v>
          </cell>
          <cell r="G45">
            <v>1120458.03</v>
          </cell>
          <cell r="L45">
            <v>122020</v>
          </cell>
          <cell r="M45" t="str">
            <v>NP-AFS-PC-státní dl.</v>
          </cell>
          <cell r="N45" t="str">
            <v>CZK</v>
          </cell>
          <cell r="O45">
            <v>875505317.18</v>
          </cell>
        </row>
        <row r="47">
          <cell r="D47">
            <v>122810</v>
          </cell>
          <cell r="E47" t="str">
            <v>ZP-HTM-REKL-PC-státn</v>
          </cell>
          <cell r="F47" t="str">
            <v>CZK</v>
          </cell>
          <cell r="G47">
            <v>2216157200</v>
          </cell>
          <cell r="L47">
            <v>122021</v>
          </cell>
          <cell r="M47" t="str">
            <v>NP-AFS-AM-státní dl</v>
          </cell>
          <cell r="N47" t="str">
            <v>CZK</v>
          </cell>
          <cell r="O47">
            <v>1582548.49</v>
          </cell>
        </row>
        <row r="49">
          <cell r="D49">
            <v>122811</v>
          </cell>
          <cell r="E49" t="str">
            <v>ZP-HTM-REKL-AM-státn</v>
          </cell>
          <cell r="F49" t="str">
            <v>CZK</v>
          </cell>
          <cell r="G49">
            <v>-36144659.19</v>
          </cell>
          <cell r="L49">
            <v>122023</v>
          </cell>
          <cell r="M49" t="str">
            <v>NP-AFS-OR-státní dl.</v>
          </cell>
          <cell r="N49" t="str">
            <v>CZK</v>
          </cell>
          <cell r="O49">
            <v>26431884.33</v>
          </cell>
        </row>
        <row r="51">
          <cell r="D51">
            <v>122881</v>
          </cell>
          <cell r="E51" t="str">
            <v>ZP-HTM-IFRS-AM-jiné</v>
          </cell>
          <cell r="F51" t="str">
            <v>CZK</v>
          </cell>
          <cell r="G51">
            <v>0</v>
          </cell>
          <cell r="L51">
            <v>122070</v>
          </cell>
          <cell r="M51" t="str">
            <v>NP-FVO-PC-struktury</v>
          </cell>
          <cell r="N51" t="str">
            <v>CZK</v>
          </cell>
          <cell r="O51">
            <v>14608170.71</v>
          </cell>
        </row>
        <row r="53">
          <cell r="D53">
            <v>122890</v>
          </cell>
          <cell r="E53" t="str">
            <v>ZP-HTM-REKL-PC-jiné</v>
          </cell>
          <cell r="F53" t="str">
            <v>CZK</v>
          </cell>
          <cell r="G53">
            <v>194786381.64</v>
          </cell>
          <cell r="L53">
            <v>122071</v>
          </cell>
          <cell r="M53" t="str">
            <v>NP-FVO-Amort-strukt</v>
          </cell>
          <cell r="N53" t="str">
            <v>CZK</v>
          </cell>
          <cell r="O53">
            <v>1191.32</v>
          </cell>
        </row>
        <row r="55">
          <cell r="D55">
            <v>122891</v>
          </cell>
          <cell r="E55" t="str">
            <v>ZP-HTM-REKL-AM-jiné</v>
          </cell>
          <cell r="F55" t="str">
            <v>CZK</v>
          </cell>
          <cell r="G55">
            <v>4449224.99</v>
          </cell>
          <cell r="L55">
            <v>122073</v>
          </cell>
          <cell r="M55" t="str">
            <v>NP-FVO-OR-struktury</v>
          </cell>
          <cell r="N55" t="str">
            <v>CZK</v>
          </cell>
          <cell r="O55">
            <v>-1390742.37</v>
          </cell>
        </row>
        <row r="57">
          <cell r="D57">
            <v>122892</v>
          </cell>
          <cell r="E57" t="str">
            <v>ZP-HTM-REKL-OR-jiné</v>
          </cell>
          <cell r="F57" t="str">
            <v>CZK</v>
          </cell>
          <cell r="G57">
            <v>4878552.37</v>
          </cell>
          <cell r="L57">
            <v>122080</v>
          </cell>
          <cell r="M57" t="str">
            <v>NP-AFS-PC-korp. dl.</v>
          </cell>
          <cell r="N57" t="str">
            <v>CZK</v>
          </cell>
          <cell r="O57">
            <v>140406100</v>
          </cell>
        </row>
        <row r="59">
          <cell r="D59">
            <v>122921</v>
          </cell>
          <cell r="E59" t="str">
            <v>ZP-HTM-IFRS-AM-korp.</v>
          </cell>
          <cell r="F59" t="str">
            <v>CZK</v>
          </cell>
          <cell r="G59">
            <v>0</v>
          </cell>
          <cell r="L59">
            <v>122081</v>
          </cell>
          <cell r="M59" t="str">
            <v>NP-AFS-AM-korpor dl</v>
          </cell>
          <cell r="N59" t="str">
            <v>CZK</v>
          </cell>
          <cell r="O59">
            <v>-289716.61</v>
          </cell>
        </row>
        <row r="61">
          <cell r="D61">
            <v>122940</v>
          </cell>
          <cell r="E61" t="str">
            <v>ZP-HTM-IFRS-PC (HZL)</v>
          </cell>
          <cell r="F61" t="str">
            <v>CZK</v>
          </cell>
          <cell r="G61">
            <v>52800600</v>
          </cell>
          <cell r="L61">
            <v>122083</v>
          </cell>
          <cell r="M61" t="str">
            <v>NP-AFS-OR-korpor dl</v>
          </cell>
          <cell r="N61" t="str">
            <v>CZK</v>
          </cell>
          <cell r="O61">
            <v>2237061.81</v>
          </cell>
        </row>
        <row r="63">
          <cell r="D63">
            <v>122941</v>
          </cell>
          <cell r="E63" t="str">
            <v>ZP-HTM-IFRS-AM (HZL)</v>
          </cell>
          <cell r="F63" t="str">
            <v>CZK</v>
          </cell>
          <cell r="G63">
            <v>-481047.04</v>
          </cell>
          <cell r="L63">
            <v>122100</v>
          </cell>
          <cell r="M63" t="str">
            <v>NP-AFS-PC-jiné dl.</v>
          </cell>
          <cell r="N63" t="str">
            <v>CZK</v>
          </cell>
          <cell r="O63">
            <v>261928500</v>
          </cell>
        </row>
        <row r="65">
          <cell r="D65">
            <v>122942</v>
          </cell>
          <cell r="E65" t="str">
            <v>ZP-HTM-IFRS-OR (HZL)</v>
          </cell>
          <cell r="F65" t="str">
            <v>CZK</v>
          </cell>
          <cell r="G65">
            <v>3096877.04</v>
          </cell>
          <cell r="L65">
            <v>122101</v>
          </cell>
          <cell r="M65" t="str">
            <v>NP-AFS-AM-jiné dl</v>
          </cell>
          <cell r="N65" t="str">
            <v>CZK</v>
          </cell>
          <cell r="O65">
            <v>5448884.25</v>
          </cell>
        </row>
        <row r="67">
          <cell r="D67">
            <v>122950</v>
          </cell>
          <cell r="E67" t="str">
            <v>ZP-HTM-REKL-PC (HZL)</v>
          </cell>
          <cell r="F67" t="str">
            <v>CZK</v>
          </cell>
          <cell r="G67">
            <v>618417700</v>
          </cell>
          <cell r="L67">
            <v>122103</v>
          </cell>
          <cell r="M67" t="str">
            <v>NP-AFS-OR-jiné dl.</v>
          </cell>
          <cell r="N67" t="str">
            <v>CZK</v>
          </cell>
          <cell r="O67">
            <v>-2105199.45</v>
          </cell>
        </row>
        <row r="69">
          <cell r="D69">
            <v>122951</v>
          </cell>
          <cell r="E69" t="str">
            <v>ZP-HTM-REKL-AM (HZL)</v>
          </cell>
          <cell r="F69" t="str">
            <v>CZK</v>
          </cell>
          <cell r="G69">
            <v>-14612599.71</v>
          </cell>
          <cell r="L69">
            <v>122173</v>
          </cell>
          <cell r="M69" t="str">
            <v>ZR* NP-TRA-OR-PoklPo</v>
          </cell>
          <cell r="N69" t="str">
            <v>CZK</v>
          </cell>
          <cell r="O69">
            <v>0</v>
          </cell>
        </row>
        <row r="71">
          <cell r="D71">
            <v>122952</v>
          </cell>
          <cell r="E71" t="str">
            <v>ZP-HTM-REKL-OR (HZL)</v>
          </cell>
          <cell r="F71" t="str">
            <v>CZK</v>
          </cell>
          <cell r="G71">
            <v>43907184.71</v>
          </cell>
          <cell r="L71">
            <v>122195</v>
          </cell>
          <cell r="M71" t="str">
            <v>AUV-HTM</v>
          </cell>
          <cell r="N71" t="str">
            <v>CZK</v>
          </cell>
          <cell r="O71">
            <v>28889938.88</v>
          </cell>
        </row>
        <row r="73">
          <cell r="D73">
            <v>141270</v>
          </cell>
          <cell r="E73" t="str">
            <v>IZP-FVO-PC-pod.listy</v>
          </cell>
          <cell r="F73" t="str">
            <v>CZK</v>
          </cell>
          <cell r="G73">
            <v>351358704.85</v>
          </cell>
          <cell r="L73">
            <v>122196</v>
          </cell>
          <cell r="M73" t="str">
            <v>AUV-TRADING</v>
          </cell>
          <cell r="N73" t="str">
            <v>CZK</v>
          </cell>
          <cell r="O73">
            <v>0</v>
          </cell>
        </row>
        <row r="75">
          <cell r="D75">
            <v>141275</v>
          </cell>
          <cell r="E75" t="str">
            <v>IZP-FVO-OR-pod.listy</v>
          </cell>
          <cell r="F75" t="str">
            <v>CZK</v>
          </cell>
          <cell r="G75">
            <v>46088535.08</v>
          </cell>
          <cell r="L75">
            <v>122197</v>
          </cell>
          <cell r="M75" t="str">
            <v>AUV-AFS</v>
          </cell>
          <cell r="N75" t="str">
            <v>CZK</v>
          </cell>
          <cell r="O75">
            <v>22779129.79</v>
          </cell>
        </row>
        <row r="77">
          <cell r="D77">
            <v>141276</v>
          </cell>
          <cell r="E77" t="str">
            <v>IZP-FVO-KR-pod.listy</v>
          </cell>
          <cell r="F77" t="str">
            <v>CZK</v>
          </cell>
          <cell r="G77">
            <v>-1630584.63</v>
          </cell>
          <cell r="L77">
            <v>122199</v>
          </cell>
          <cell r="M77" t="str">
            <v>AUV-HTM REKLAS.</v>
          </cell>
          <cell r="N77" t="str">
            <v>CZK</v>
          </cell>
          <cell r="O77">
            <v>48338613.88</v>
          </cell>
        </row>
        <row r="79">
          <cell r="D79">
            <v>141280</v>
          </cell>
          <cell r="E79" t="str">
            <v>IZP-FVO-PC-STR.BONDY</v>
          </cell>
          <cell r="F79" t="str">
            <v>CZK</v>
          </cell>
          <cell r="G79">
            <v>14809916.03</v>
          </cell>
          <cell r="L79">
            <v>122600</v>
          </cell>
          <cell r="M79" t="str">
            <v>NP-HTM-IFRS-PC-státn</v>
          </cell>
          <cell r="N79" t="str">
            <v>CZK</v>
          </cell>
          <cell r="O79">
            <v>1037071866.67</v>
          </cell>
        </row>
        <row r="81">
          <cell r="D81">
            <v>141281</v>
          </cell>
          <cell r="E81" t="str">
            <v>IZP-FVO-AM-STR.BONDY</v>
          </cell>
          <cell r="F81" t="str">
            <v>CZK</v>
          </cell>
          <cell r="G81">
            <v>45652.77</v>
          </cell>
          <cell r="L81">
            <v>122601</v>
          </cell>
          <cell r="M81" t="str">
            <v>NP-HTM-IFRS-AM-státn</v>
          </cell>
          <cell r="N81" t="str">
            <v>CZK</v>
          </cell>
          <cell r="O81">
            <v>2005143.78</v>
          </cell>
        </row>
        <row r="83">
          <cell r="D83">
            <v>141285</v>
          </cell>
          <cell r="E83" t="str">
            <v>IZP-FVO-OR-STR.BONDY</v>
          </cell>
          <cell r="F83" t="str">
            <v>CZK</v>
          </cell>
          <cell r="G83">
            <v>-532188.46</v>
          </cell>
          <cell r="L83">
            <v>122610</v>
          </cell>
          <cell r="M83" t="str">
            <v>NP-HTM-REKL-PC-státn</v>
          </cell>
          <cell r="N83" t="str">
            <v>CZK</v>
          </cell>
          <cell r="O83">
            <v>1748522116.67</v>
          </cell>
        </row>
        <row r="85">
          <cell r="D85">
            <v>151013</v>
          </cell>
          <cell r="E85" t="str">
            <v>NP-TRA-OR-forwardy</v>
          </cell>
          <cell r="F85" t="str">
            <v>CZK</v>
          </cell>
          <cell r="G85">
            <v>596873</v>
          </cell>
          <cell r="L85">
            <v>122611</v>
          </cell>
          <cell r="M85" t="str">
            <v>NP-HTM-REKL-AM-státn</v>
          </cell>
          <cell r="N85" t="str">
            <v>CZK</v>
          </cell>
          <cell r="O85">
            <v>-17906932.44</v>
          </cell>
        </row>
        <row r="87">
          <cell r="D87">
            <v>211401</v>
          </cell>
          <cell r="E87" t="str">
            <v>IFRS-LEASING-dopr.pr</v>
          </cell>
          <cell r="F87" t="str">
            <v>CZK</v>
          </cell>
          <cell r="G87">
            <v>1059020.55</v>
          </cell>
          <cell r="L87">
            <v>122680</v>
          </cell>
          <cell r="M87" t="str">
            <v>NP-HTM-IFRS-PC-jiné</v>
          </cell>
          <cell r="N87" t="str">
            <v>CZK</v>
          </cell>
          <cell r="O87">
            <v>11270600</v>
          </cell>
        </row>
        <row r="89">
          <cell r="D89">
            <v>211999</v>
          </cell>
          <cell r="E89" t="str">
            <v>HM-rozstřel bilance</v>
          </cell>
          <cell r="F89" t="str">
            <v>CZK</v>
          </cell>
          <cell r="G89">
            <v>7265238.86</v>
          </cell>
          <cell r="L89">
            <v>122681</v>
          </cell>
          <cell r="M89" t="str">
            <v>NP-HTM-IFRS-AM-jiné</v>
          </cell>
          <cell r="N89" t="str">
            <v>CZK</v>
          </cell>
          <cell r="O89">
            <v>-308989.72</v>
          </cell>
        </row>
        <row r="91">
          <cell r="D91">
            <v>218401</v>
          </cell>
          <cell r="E91" t="str">
            <v>IFRS-AMORT-leasing</v>
          </cell>
          <cell r="F91" t="str">
            <v>CZK</v>
          </cell>
          <cell r="G91">
            <v>-1059020.55</v>
          </cell>
          <cell r="L91">
            <v>122682</v>
          </cell>
          <cell r="M91" t="str">
            <v>NP-HTM-IFRS-OR-jiné</v>
          </cell>
          <cell r="N91" t="str">
            <v>CZK</v>
          </cell>
          <cell r="O91">
            <v>576310.72</v>
          </cell>
        </row>
        <row r="93">
          <cell r="D93">
            <v>221900</v>
          </cell>
          <cell r="E93" t="str">
            <v>Pořízení NM-účetní</v>
          </cell>
          <cell r="F93" t="str">
            <v>CZK</v>
          </cell>
          <cell r="G93">
            <v>4501665</v>
          </cell>
          <cell r="L93">
            <v>122690</v>
          </cell>
          <cell r="M93" t="str">
            <v>NP-HTM-REKL-PC-jiné</v>
          </cell>
          <cell r="N93" t="str">
            <v>CZK</v>
          </cell>
          <cell r="O93">
            <v>269850500.93</v>
          </cell>
        </row>
        <row r="95">
          <cell r="D95">
            <v>231100</v>
          </cell>
          <cell r="E95" t="str">
            <v>Pokladna-centrála GŘ</v>
          </cell>
          <cell r="F95" t="str">
            <v>CZK</v>
          </cell>
          <cell r="G95">
            <v>51671.42</v>
          </cell>
          <cell r="L95">
            <v>122691</v>
          </cell>
          <cell r="M95" t="str">
            <v>NP-HTM-REKL-AM-jiné</v>
          </cell>
          <cell r="N95" t="str">
            <v>CZK</v>
          </cell>
          <cell r="O95">
            <v>149499.07</v>
          </cell>
        </row>
        <row r="97">
          <cell r="D97">
            <v>231105</v>
          </cell>
          <cell r="E97" t="str">
            <v>CPP Pokladna-poboč</v>
          </cell>
          <cell r="F97" t="str">
            <v>CZK</v>
          </cell>
          <cell r="G97">
            <v>87331.21</v>
          </cell>
          <cell r="L97">
            <v>122692</v>
          </cell>
          <cell r="M97" t="str">
            <v>NP-HTM-REKL-OR-jiné</v>
          </cell>
          <cell r="N97" t="str">
            <v>CZK</v>
          </cell>
          <cell r="O97">
            <v>-13652121</v>
          </cell>
        </row>
        <row r="99">
          <cell r="D99">
            <v>231301</v>
          </cell>
          <cell r="E99" t="str">
            <v>Pokladna-valuty GBP</v>
          </cell>
          <cell r="F99" t="str">
            <v>CZK</v>
          </cell>
          <cell r="G99">
            <v>8458.27</v>
          </cell>
          <cell r="L99">
            <v>122720</v>
          </cell>
          <cell r="M99" t="str">
            <v>NP-HTM-IFRS-PC-korp.</v>
          </cell>
          <cell r="N99" t="str">
            <v>CZK</v>
          </cell>
          <cell r="O99">
            <v>0</v>
          </cell>
        </row>
        <row r="101">
          <cell r="D101">
            <v>231302</v>
          </cell>
          <cell r="E101" t="str">
            <v>Pokladna-valuty EUR</v>
          </cell>
          <cell r="F101" t="str">
            <v>CZK</v>
          </cell>
          <cell r="G101">
            <v>25322.51</v>
          </cell>
          <cell r="L101">
            <v>122721</v>
          </cell>
          <cell r="M101" t="str">
            <v>NP-HTM-IFRS-AM-korp.</v>
          </cell>
          <cell r="N101" t="str">
            <v>CZK</v>
          </cell>
          <cell r="O101">
            <v>0</v>
          </cell>
        </row>
        <row r="103">
          <cell r="D103">
            <v>232100</v>
          </cell>
          <cell r="E103" t="str">
            <v>Ceniny-GŘ(stravenky)</v>
          </cell>
          <cell r="F103" t="str">
            <v>CZK</v>
          </cell>
          <cell r="G103">
            <v>77290.89</v>
          </cell>
          <cell r="L103">
            <v>122722</v>
          </cell>
          <cell r="M103" t="str">
            <v>NP-HTM-IFRS-OR-korp</v>
          </cell>
          <cell r="N103" t="str">
            <v>CZK</v>
          </cell>
          <cell r="O103">
            <v>0</v>
          </cell>
        </row>
        <row r="105">
          <cell r="D105">
            <v>232700</v>
          </cell>
          <cell r="E105" t="str">
            <v>Ceniny-kolky, znám</v>
          </cell>
          <cell r="F105" t="str">
            <v>CZK</v>
          </cell>
          <cell r="G105">
            <v>2953.65</v>
          </cell>
          <cell r="L105">
            <v>122740</v>
          </cell>
          <cell r="M105" t="str">
            <v>NP-HTM-IFRS-PC (HZL)</v>
          </cell>
          <cell r="N105" t="str">
            <v>CZK</v>
          </cell>
          <cell r="O105">
            <v>31413600</v>
          </cell>
        </row>
        <row r="107">
          <cell r="D107">
            <v>235500</v>
          </cell>
          <cell r="E107" t="str">
            <v>CPP-Raiffeisenbank</v>
          </cell>
          <cell r="F107" t="str">
            <v>CZK</v>
          </cell>
          <cell r="G107">
            <v>11675.93</v>
          </cell>
          <cell r="L107">
            <v>122741</v>
          </cell>
          <cell r="M107" t="str">
            <v>NP-HTM-IFRS-AM (HZL)</v>
          </cell>
          <cell r="N107" t="str">
            <v>CZK</v>
          </cell>
          <cell r="O107">
            <v>-310867.56</v>
          </cell>
        </row>
        <row r="109">
          <cell r="D109">
            <v>235511</v>
          </cell>
          <cell r="E109" t="str">
            <v>CPP-eBanka-PR</v>
          </cell>
          <cell r="F109" t="str">
            <v>CZK</v>
          </cell>
          <cell r="G109">
            <v>7605.78</v>
          </cell>
          <cell r="L109">
            <v>122742</v>
          </cell>
          <cell r="M109" t="str">
            <v>NP-HTM-IFRS-OR (HZL)</v>
          </cell>
          <cell r="N109" t="str">
            <v>CZK</v>
          </cell>
          <cell r="O109">
            <v>2347045.56</v>
          </cell>
        </row>
        <row r="111">
          <cell r="D111">
            <v>235530</v>
          </cell>
          <cell r="E111" t="str">
            <v>CPP-KB-CZK</v>
          </cell>
          <cell r="F111" t="str">
            <v>CZK</v>
          </cell>
          <cell r="G111">
            <v>94445.58</v>
          </cell>
          <cell r="L111">
            <v>122750</v>
          </cell>
          <cell r="M111" t="str">
            <v>NP-HTM-REKL-PC (HZL)</v>
          </cell>
          <cell r="N111" t="str">
            <v>CZK</v>
          </cell>
          <cell r="O111">
            <v>346650365.56</v>
          </cell>
        </row>
        <row r="113">
          <cell r="D113">
            <v>235540</v>
          </cell>
          <cell r="E113" t="str">
            <v>CPP-HVB-CZK</v>
          </cell>
          <cell r="F113" t="str">
            <v>CZK</v>
          </cell>
          <cell r="G113">
            <v>14501982.26</v>
          </cell>
          <cell r="L113">
            <v>122751</v>
          </cell>
          <cell r="M113" t="str">
            <v>NP-HTM-REKL-AM (HZL)</v>
          </cell>
          <cell r="N113" t="str">
            <v>CZK</v>
          </cell>
          <cell r="O113">
            <v>-9656469.45</v>
          </cell>
        </row>
        <row r="115">
          <cell r="D115">
            <v>235550</v>
          </cell>
          <cell r="E115" t="str">
            <v>CPP-CS-Treasury</v>
          </cell>
          <cell r="F115" t="str">
            <v>CZK</v>
          </cell>
          <cell r="G115">
            <v>93417.72</v>
          </cell>
          <cell r="L115">
            <v>122752</v>
          </cell>
          <cell r="M115" t="str">
            <v>NP-HTM-REKL-OR (HZL)</v>
          </cell>
          <cell r="N115" t="str">
            <v>CZK</v>
          </cell>
          <cell r="O115">
            <v>24453571.89</v>
          </cell>
        </row>
        <row r="117">
          <cell r="D117">
            <v>235563</v>
          </cell>
          <cell r="E117" t="str">
            <v>CPP-CS-ExkasTreasury</v>
          </cell>
          <cell r="F117" t="str">
            <v>CZK</v>
          </cell>
          <cell r="G117">
            <v>2752630.17</v>
          </cell>
          <cell r="L117">
            <v>125000</v>
          </cell>
          <cell r="M117" t="str">
            <v>NP-Ostatní-Půjčky-PC</v>
          </cell>
          <cell r="N117" t="str">
            <v>CZK</v>
          </cell>
          <cell r="O117">
            <v>0</v>
          </cell>
        </row>
        <row r="119">
          <cell r="D119">
            <v>235600</v>
          </cell>
          <cell r="E119" t="str">
            <v>CPP-Citi203881-CP</v>
          </cell>
          <cell r="F119" t="str">
            <v>CZK</v>
          </cell>
          <cell r="G119">
            <v>14.56</v>
          </cell>
          <cell r="L119">
            <v>125198</v>
          </cell>
          <cell r="M119" t="str">
            <v>AUV-OST.PUJC</v>
          </cell>
          <cell r="N119" t="str">
            <v>CZK</v>
          </cell>
          <cell r="O119">
            <v>0</v>
          </cell>
        </row>
        <row r="121">
          <cell r="D121">
            <v>235602</v>
          </cell>
          <cell r="E121" t="str">
            <v>CPP-Citi2038-KomVrat</v>
          </cell>
          <cell r="F121" t="str">
            <v>CZK</v>
          </cell>
          <cell r="G121">
            <v>242.37</v>
          </cell>
          <cell r="L121">
            <v>126000</v>
          </cell>
          <cell r="M121" t="str">
            <v>NP-depozita v CZK</v>
          </cell>
          <cell r="N121" t="str">
            <v>CZK</v>
          </cell>
          <cell r="O121">
            <v>306208965.87</v>
          </cell>
        </row>
        <row r="123">
          <cell r="D123">
            <v>235603</v>
          </cell>
          <cell r="E123" t="str">
            <v>CPP-Citi203881-KomPU</v>
          </cell>
          <cell r="F123" t="str">
            <v>CZK</v>
          </cell>
          <cell r="G123">
            <v>255.45</v>
          </cell>
          <cell r="L123">
            <v>126010</v>
          </cell>
          <cell r="M123" t="str">
            <v>NP-depozita v EUR</v>
          </cell>
          <cell r="N123" t="str">
            <v>CZK</v>
          </cell>
          <cell r="O123">
            <v>0</v>
          </cell>
        </row>
        <row r="125">
          <cell r="D125">
            <v>235604</v>
          </cell>
          <cell r="E125" t="str">
            <v>CPP-Citi20388105-POV</v>
          </cell>
          <cell r="F125" t="str">
            <v>CZK</v>
          </cell>
          <cell r="G125">
            <v>318736.48</v>
          </cell>
          <cell r="L125">
            <v>126198</v>
          </cell>
          <cell r="M125" t="str">
            <v>AUV-DEPOZITA</v>
          </cell>
          <cell r="N125" t="str">
            <v>CZK</v>
          </cell>
          <cell r="O125">
            <v>68015.93</v>
          </cell>
        </row>
        <row r="127">
          <cell r="D127">
            <v>235608</v>
          </cell>
          <cell r="E127" t="str">
            <v>CPP-Citi203881991-ZJ</v>
          </cell>
          <cell r="F127" t="str">
            <v>CZK</v>
          </cell>
          <cell r="G127">
            <v>433.35</v>
          </cell>
          <cell r="L127">
            <v>204100</v>
          </cell>
          <cell r="M127" t="str">
            <v>Software pro počítač</v>
          </cell>
          <cell r="N127" t="str">
            <v>CZK</v>
          </cell>
          <cell r="O127">
            <v>179941936.31</v>
          </cell>
        </row>
        <row r="129">
          <cell r="D129">
            <v>235611</v>
          </cell>
          <cell r="E129" t="str">
            <v>CPP-Citi20388-CKKauc</v>
          </cell>
          <cell r="F129" t="str">
            <v>CZK</v>
          </cell>
          <cell r="G129">
            <v>38261</v>
          </cell>
          <cell r="L129">
            <v>208200</v>
          </cell>
          <cell r="M129" t="str">
            <v>Oprávky k SW pro PC</v>
          </cell>
          <cell r="N129" t="str">
            <v>CZK</v>
          </cell>
          <cell r="O129">
            <v>-161935281.31</v>
          </cell>
        </row>
        <row r="131">
          <cell r="D131">
            <v>235650</v>
          </cell>
          <cell r="E131" t="str">
            <v>CPP-CSOB-RežÚčetČPP</v>
          </cell>
          <cell r="F131" t="str">
            <v>CZK</v>
          </cell>
          <cell r="G131">
            <v>1572178.33</v>
          </cell>
          <cell r="L131">
            <v>211300</v>
          </cell>
          <cell r="M131" t="str">
            <v>Majetek IT</v>
          </cell>
          <cell r="N131" t="str">
            <v>CZK</v>
          </cell>
          <cell r="O131">
            <v>58598646.21</v>
          </cell>
        </row>
        <row r="133">
          <cell r="D133">
            <v>235653</v>
          </cell>
          <cell r="E133" t="str">
            <v>CPP-CSOB-ProvizeSyst</v>
          </cell>
          <cell r="F133" t="str">
            <v>CZK</v>
          </cell>
          <cell r="G133">
            <v>18925.21</v>
          </cell>
          <cell r="L133">
            <v>211400</v>
          </cell>
          <cell r="M133" t="str">
            <v>Dopravní prostředky</v>
          </cell>
          <cell r="N133" t="str">
            <v>CZK</v>
          </cell>
          <cell r="O133">
            <v>42413393.21</v>
          </cell>
        </row>
        <row r="135">
          <cell r="D135">
            <v>235654</v>
          </cell>
          <cell r="E135" t="str">
            <v>CPP-CSOB-PUSystem</v>
          </cell>
          <cell r="F135" t="str">
            <v>CZK</v>
          </cell>
          <cell r="G135">
            <v>415941.73</v>
          </cell>
          <cell r="L135">
            <v>211401</v>
          </cell>
          <cell r="M135" t="str">
            <v>IFRS-LEASING-dopr.pr</v>
          </cell>
          <cell r="N135" t="str">
            <v>CZK</v>
          </cell>
          <cell r="O135">
            <v>-1059020.55</v>
          </cell>
        </row>
        <row r="137">
          <cell r="D137">
            <v>235655</v>
          </cell>
          <cell r="E137" t="str">
            <v>CPP-CSOB-VratkySyst</v>
          </cell>
          <cell r="F137" t="str">
            <v>CZK</v>
          </cell>
          <cell r="G137">
            <v>63659.28</v>
          </cell>
          <cell r="L137">
            <v>211500</v>
          </cell>
          <cell r="M137" t="str">
            <v>HM-ostatní</v>
          </cell>
          <cell r="N137" t="str">
            <v>CZK</v>
          </cell>
          <cell r="O137">
            <v>1286779.7</v>
          </cell>
        </row>
        <row r="139">
          <cell r="D139">
            <v>235658</v>
          </cell>
          <cell r="E139" t="str">
            <v>CPP-CSOB-NK2Pojist</v>
          </cell>
          <cell r="F139" t="str">
            <v>CZK</v>
          </cell>
          <cell r="G139">
            <v>12308.43</v>
          </cell>
          <cell r="L139">
            <v>211600</v>
          </cell>
          <cell r="M139" t="str">
            <v>DHM-Odepisovaný</v>
          </cell>
          <cell r="N139" t="str">
            <v>CZK</v>
          </cell>
          <cell r="O139">
            <v>80208226.1</v>
          </cell>
        </row>
        <row r="141">
          <cell r="D141">
            <v>235659</v>
          </cell>
          <cell r="E141" t="str">
            <v>CPP-CSOB-MinVklady</v>
          </cell>
          <cell r="F141" t="str">
            <v>CZK</v>
          </cell>
          <cell r="G141">
            <v>2030</v>
          </cell>
          <cell r="L141">
            <v>211999</v>
          </cell>
          <cell r="M141" t="str">
            <v>HM-rozstřel bilance</v>
          </cell>
          <cell r="N141" t="str">
            <v>CZK</v>
          </cell>
          <cell r="O141">
            <v>-7265238.86</v>
          </cell>
        </row>
        <row r="143">
          <cell r="D143">
            <v>235661</v>
          </cell>
          <cell r="E143" t="str">
            <v>CPP-CSOB-MSBI1</v>
          </cell>
          <cell r="F143" t="str">
            <v>CZK</v>
          </cell>
          <cell r="G143">
            <v>39641.4</v>
          </cell>
          <cell r="L143">
            <v>216100</v>
          </cell>
          <cell r="M143" t="str">
            <v>HM-Neodepis-UmělDíla</v>
          </cell>
          <cell r="N143" t="str">
            <v>CZK</v>
          </cell>
          <cell r="O143">
            <v>84980</v>
          </cell>
        </row>
        <row r="145">
          <cell r="D145">
            <v>235662</v>
          </cell>
          <cell r="E145" t="str">
            <v>CPP-CSOB-MSBI2</v>
          </cell>
          <cell r="F145" t="str">
            <v>CZK</v>
          </cell>
          <cell r="G145">
            <v>40325.29</v>
          </cell>
          <cell r="L145">
            <v>218300</v>
          </cell>
          <cell r="M145" t="str">
            <v>Oprávky k IT</v>
          </cell>
          <cell r="N145" t="str">
            <v>CZK</v>
          </cell>
          <cell r="O145">
            <v>-47825407.26</v>
          </cell>
        </row>
        <row r="147">
          <cell r="D147">
            <v>235663</v>
          </cell>
          <cell r="E147" t="str">
            <v>CPP-CSOB-Životní 45</v>
          </cell>
          <cell r="F147" t="str">
            <v>CZK</v>
          </cell>
          <cell r="G147">
            <v>28369.16</v>
          </cell>
          <cell r="L147">
            <v>218400</v>
          </cell>
          <cell r="M147" t="str">
            <v>OprávkyDopravProstř</v>
          </cell>
          <cell r="N147" t="str">
            <v>CZK</v>
          </cell>
          <cell r="O147">
            <v>-23609716.21</v>
          </cell>
        </row>
        <row r="149">
          <cell r="D149">
            <v>235664</v>
          </cell>
          <cell r="E149" t="str">
            <v>CPP-CSOB-MSBI_BěžPoj</v>
          </cell>
          <cell r="F149" t="str">
            <v>CZK</v>
          </cell>
          <cell r="G149">
            <v>25452.06</v>
          </cell>
          <cell r="L149">
            <v>218401</v>
          </cell>
          <cell r="M149" t="str">
            <v>IFRS-AMORT-leasing</v>
          </cell>
          <cell r="N149" t="str">
            <v>CZK</v>
          </cell>
          <cell r="O149">
            <v>1059020.55</v>
          </cell>
        </row>
        <row r="151">
          <cell r="D151">
            <v>235665</v>
          </cell>
          <cell r="E151" t="str">
            <v>CPP-CSOBMSBI_MimořPo</v>
          </cell>
          <cell r="F151" t="str">
            <v>CZK</v>
          </cell>
          <cell r="G151">
            <v>33566.95</v>
          </cell>
          <cell r="L151">
            <v>218500</v>
          </cell>
          <cell r="M151" t="str">
            <v>Oprávky ostatní HM</v>
          </cell>
          <cell r="N151" t="str">
            <v>CZK</v>
          </cell>
          <cell r="O151">
            <v>-2065518.65</v>
          </cell>
        </row>
        <row r="153">
          <cell r="D153">
            <v>235666</v>
          </cell>
          <cell r="E153" t="str">
            <v>CPP-CSOB-Inkasní</v>
          </cell>
          <cell r="F153" t="str">
            <v>CZK</v>
          </cell>
          <cell r="G153">
            <v>40600</v>
          </cell>
          <cell r="L153">
            <v>218600</v>
          </cell>
          <cell r="M153" t="str">
            <v>Oprávky k DHM</v>
          </cell>
          <cell r="N153" t="str">
            <v>CZK</v>
          </cell>
          <cell r="O153">
            <v>-80208810.35</v>
          </cell>
        </row>
        <row r="155">
          <cell r="D155">
            <v>235667</v>
          </cell>
          <cell r="E155" t="str">
            <v>CPP-CSOB-InkasHromPl</v>
          </cell>
          <cell r="F155" t="str">
            <v>CZK</v>
          </cell>
          <cell r="G155">
            <v>40600</v>
          </cell>
          <cell r="L155">
            <v>221100</v>
          </cell>
          <cell r="M155" t="str">
            <v>Pořízení NM</v>
          </cell>
          <cell r="N155" t="str">
            <v>CZK</v>
          </cell>
          <cell r="O155">
            <v>0</v>
          </cell>
        </row>
        <row r="157">
          <cell r="D157">
            <v>235668</v>
          </cell>
          <cell r="E157" t="str">
            <v>CPP-CSOB-CestPoj</v>
          </cell>
          <cell r="F157" t="str">
            <v>CZK</v>
          </cell>
          <cell r="G157">
            <v>13811.68</v>
          </cell>
          <cell r="L157">
            <v>221400</v>
          </cell>
          <cell r="M157" t="str">
            <v>Pořízení HM-ostatní</v>
          </cell>
          <cell r="N157" t="str">
            <v>CZK</v>
          </cell>
          <cell r="O157">
            <v>0</v>
          </cell>
        </row>
        <row r="159">
          <cell r="D159">
            <v>235670</v>
          </cell>
          <cell r="E159" t="str">
            <v>CPP-CSOB-ObchodníkCP</v>
          </cell>
          <cell r="F159" t="str">
            <v>CZK</v>
          </cell>
          <cell r="G159">
            <v>40089.12</v>
          </cell>
          <cell r="L159">
            <v>221900</v>
          </cell>
          <cell r="M159" t="str">
            <v>Pořízení NM-účetní</v>
          </cell>
          <cell r="N159" t="str">
            <v>CZK</v>
          </cell>
          <cell r="O159">
            <v>-4501665</v>
          </cell>
        </row>
        <row r="161">
          <cell r="D161">
            <v>235671</v>
          </cell>
          <cell r="E161" t="str">
            <v>CPP-CSOB-US</v>
          </cell>
          <cell r="F161" t="str">
            <v>CZK</v>
          </cell>
          <cell r="G161">
            <v>3587.39</v>
          </cell>
          <cell r="L161">
            <v>222110</v>
          </cell>
          <cell r="M161" t="str">
            <v>Poskytnuté zálohy NM</v>
          </cell>
          <cell r="N161" t="str">
            <v>CZK</v>
          </cell>
          <cell r="O161">
            <v>0</v>
          </cell>
        </row>
        <row r="163">
          <cell r="D163">
            <v>235674</v>
          </cell>
          <cell r="E163" t="str">
            <v>CPP-CSOB-GBP</v>
          </cell>
          <cell r="F163" t="str">
            <v>CZK</v>
          </cell>
          <cell r="G163">
            <v>7014.25</v>
          </cell>
          <cell r="L163">
            <v>231100</v>
          </cell>
          <cell r="M163" t="str">
            <v>Pokladna-centrála GŘ</v>
          </cell>
          <cell r="N163" t="str">
            <v>CZK</v>
          </cell>
          <cell r="O163">
            <v>202867.58</v>
          </cell>
        </row>
        <row r="165">
          <cell r="D165">
            <v>235675</v>
          </cell>
          <cell r="E165" t="str">
            <v>CPP-CSOB-EUR?</v>
          </cell>
          <cell r="F165" t="str">
            <v>CZK</v>
          </cell>
          <cell r="G165">
            <v>10334.2</v>
          </cell>
          <cell r="L165">
            <v>231105</v>
          </cell>
          <cell r="M165" t="str">
            <v>CPP Pokladna-poboč</v>
          </cell>
          <cell r="N165" t="str">
            <v>CZK</v>
          </cell>
          <cell r="O165">
            <v>342871.79</v>
          </cell>
        </row>
        <row r="167">
          <cell r="D167">
            <v>251300</v>
          </cell>
          <cell r="E167" t="str">
            <v>Propagační materiál</v>
          </cell>
          <cell r="F167" t="str">
            <v>CZK</v>
          </cell>
          <cell r="G167">
            <v>110790.63</v>
          </cell>
          <cell r="L167">
            <v>231200</v>
          </cell>
          <cell r="M167" t="str">
            <v>CPP-ProvozníPokladna</v>
          </cell>
          <cell r="N167" t="str">
            <v>CZK</v>
          </cell>
          <cell r="O167">
            <v>0</v>
          </cell>
        </row>
        <row r="169">
          <cell r="D169">
            <v>251600</v>
          </cell>
          <cell r="E169" t="str">
            <v>Kancel.potřeby,tisk.</v>
          </cell>
          <cell r="F169" t="str">
            <v>CZK</v>
          </cell>
          <cell r="G169">
            <v>568756.63</v>
          </cell>
          <cell r="L169">
            <v>231301</v>
          </cell>
          <cell r="M169" t="str">
            <v>Pokladna-valuty GBP</v>
          </cell>
          <cell r="N169" t="str">
            <v>CZK</v>
          </cell>
          <cell r="O169">
            <v>33208.09</v>
          </cell>
        </row>
        <row r="171">
          <cell r="D171">
            <v>301100</v>
          </cell>
          <cell r="E171" t="str">
            <v>GOLEM-PredpisPojistn</v>
          </cell>
          <cell r="F171" t="str">
            <v>CZK</v>
          </cell>
          <cell r="G171">
            <v>31000486.3</v>
          </cell>
          <cell r="L171">
            <v>231302</v>
          </cell>
          <cell r="M171" t="str">
            <v>Pokladna-valuty EUR</v>
          </cell>
          <cell r="N171" t="str">
            <v>CZK</v>
          </cell>
          <cell r="O171">
            <v>99418.9</v>
          </cell>
        </row>
        <row r="173">
          <cell r="D173">
            <v>301330</v>
          </cell>
          <cell r="E173" t="str">
            <v>CPP-PřijatPoj PVT-ŽP</v>
          </cell>
          <cell r="F173" t="str">
            <v>CZK</v>
          </cell>
          <cell r="G173">
            <v>662662</v>
          </cell>
          <cell r="L173">
            <v>232100</v>
          </cell>
          <cell r="M173" t="str">
            <v>Ceniny-GŘ(stravenky)</v>
          </cell>
          <cell r="N173" t="str">
            <v>CZK</v>
          </cell>
          <cell r="O173">
            <v>303452.41</v>
          </cell>
        </row>
        <row r="175">
          <cell r="D175">
            <v>301690</v>
          </cell>
          <cell r="E175" t="str">
            <v>Předplatky-GOLEM</v>
          </cell>
          <cell r="F175" t="str">
            <v>CZK</v>
          </cell>
          <cell r="G175">
            <v>24985834.1</v>
          </cell>
          <cell r="L175">
            <v>232700</v>
          </cell>
          <cell r="M175" t="str">
            <v>Ceniny-kolky, znám</v>
          </cell>
          <cell r="N175" t="str">
            <v>CZK</v>
          </cell>
          <cell r="O175">
            <v>11596.35</v>
          </cell>
        </row>
        <row r="177">
          <cell r="D177">
            <v>301900</v>
          </cell>
          <cell r="E177" t="str">
            <v>Odpisy DDP</v>
          </cell>
          <cell r="F177" t="str">
            <v>CZK</v>
          </cell>
          <cell r="G177">
            <v>-9614638.56</v>
          </cell>
          <cell r="L177">
            <v>234110</v>
          </cell>
          <cell r="M177" t="str">
            <v>Peníze na cestě</v>
          </cell>
          <cell r="N177" t="str">
            <v>CZK</v>
          </cell>
          <cell r="O177">
            <v>0</v>
          </cell>
        </row>
        <row r="179">
          <cell r="D179">
            <v>302100</v>
          </cell>
          <cell r="E179" t="str">
            <v>PohledávkyZaZprostř.</v>
          </cell>
          <cell r="F179" t="str">
            <v>CZK</v>
          </cell>
          <cell r="G179">
            <v>78569984</v>
          </cell>
          <cell r="L179">
            <v>235500</v>
          </cell>
          <cell r="M179" t="str">
            <v>CPP-Raiffeisenbank</v>
          </cell>
          <cell r="N179" t="str">
            <v>CZK</v>
          </cell>
          <cell r="O179">
            <v>45840.98</v>
          </cell>
        </row>
        <row r="181">
          <cell r="D181">
            <v>308302</v>
          </cell>
          <cell r="E181" t="str">
            <v>Pohledávky-vratky PU</v>
          </cell>
          <cell r="F181" t="str">
            <v>CZK</v>
          </cell>
          <cell r="G181">
            <v>71669</v>
          </cell>
          <cell r="L181">
            <v>235511</v>
          </cell>
          <cell r="M181" t="str">
            <v>CPP-eBanka-PR</v>
          </cell>
          <cell r="N181" t="str">
            <v>CZK</v>
          </cell>
          <cell r="O181">
            <v>29861.1</v>
          </cell>
        </row>
        <row r="183">
          <cell r="D183">
            <v>309100</v>
          </cell>
          <cell r="E183" t="str">
            <v>Opr položky-DDP</v>
          </cell>
          <cell r="F183" t="str">
            <v>CZK</v>
          </cell>
          <cell r="G183">
            <v>-9947514</v>
          </cell>
          <cell r="L183">
            <v>235520</v>
          </cell>
          <cell r="M183" t="str">
            <v>CPP-LYONNAISBank</v>
          </cell>
          <cell r="N183" t="str">
            <v>CZK</v>
          </cell>
          <cell r="O183">
            <v>0</v>
          </cell>
        </row>
        <row r="185">
          <cell r="D185">
            <v>309400</v>
          </cell>
          <cell r="E185" t="str">
            <v>OP-pohledávky z prov</v>
          </cell>
          <cell r="F185" t="str">
            <v>CZK</v>
          </cell>
          <cell r="G185">
            <v>-46348394</v>
          </cell>
          <cell r="L185">
            <v>235521</v>
          </cell>
          <cell r="M185" t="str">
            <v>CPP-LYONNAISBank-USD</v>
          </cell>
          <cell r="N185" t="str">
            <v>CZK</v>
          </cell>
          <cell r="O185">
            <v>0</v>
          </cell>
        </row>
        <row r="187">
          <cell r="D187">
            <v>309510</v>
          </cell>
          <cell r="E187" t="str">
            <v>OP-Poh.vratkyPU-D+ND</v>
          </cell>
          <cell r="F187" t="str">
            <v>CZK</v>
          </cell>
          <cell r="G187">
            <v>-56594</v>
          </cell>
          <cell r="L187">
            <v>235530</v>
          </cell>
          <cell r="M187" t="str">
            <v>CPP-KB-CZK</v>
          </cell>
          <cell r="N187" t="str">
            <v>CZK</v>
          </cell>
          <cell r="O187">
            <v>370803.57</v>
          </cell>
        </row>
        <row r="189">
          <cell r="D189">
            <v>327100</v>
          </cell>
          <cell r="E189" t="str">
            <v>Zálohy-nákup CP</v>
          </cell>
          <cell r="F189" t="str">
            <v>CZK</v>
          </cell>
          <cell r="G189">
            <v>191138</v>
          </cell>
          <cell r="L189">
            <v>235540</v>
          </cell>
          <cell r="M189" t="str">
            <v>CPP-HVB-CZK</v>
          </cell>
          <cell r="N189" t="str">
            <v>CZK</v>
          </cell>
          <cell r="O189">
            <v>56936354.02</v>
          </cell>
        </row>
        <row r="191">
          <cell r="D191">
            <v>327300</v>
          </cell>
          <cell r="E191" t="str">
            <v>Zálohy na provize G</v>
          </cell>
          <cell r="F191" t="str">
            <v>CZK</v>
          </cell>
          <cell r="G191">
            <v>12245714.6</v>
          </cell>
          <cell r="L191">
            <v>235550</v>
          </cell>
          <cell r="M191" t="str">
            <v>CPP-CS-Treasury</v>
          </cell>
          <cell r="N191" t="str">
            <v>CZK</v>
          </cell>
          <cell r="O191">
            <v>366768.09</v>
          </cell>
        </row>
        <row r="193">
          <cell r="D193">
            <v>328999</v>
          </cell>
          <cell r="E193" t="str">
            <v>Ost.pohl.-rozstřel</v>
          </cell>
          <cell r="F193" t="str">
            <v>CZK</v>
          </cell>
          <cell r="G193">
            <v>3388831.82</v>
          </cell>
          <cell r="L193">
            <v>235551</v>
          </cell>
          <cell r="M193" t="str">
            <v>CPP-CS-Inkasní</v>
          </cell>
          <cell r="N193" t="str">
            <v>CZK</v>
          </cell>
          <cell r="O193">
            <v>0</v>
          </cell>
        </row>
        <row r="195">
          <cell r="D195">
            <v>331100</v>
          </cell>
          <cell r="E195" t="str">
            <v>GOLEM-závazky z PU</v>
          </cell>
          <cell r="F195" t="str">
            <v>CZK</v>
          </cell>
          <cell r="G195">
            <v>-765351</v>
          </cell>
          <cell r="L195">
            <v>235552</v>
          </cell>
          <cell r="M195" t="str">
            <v>CPP-CS-G-InkasBězné</v>
          </cell>
          <cell r="N195" t="str">
            <v>CZK</v>
          </cell>
          <cell r="O195">
            <v>0</v>
          </cell>
        </row>
        <row r="197">
          <cell r="D197">
            <v>331306</v>
          </cell>
          <cell r="E197" t="str">
            <v>CPP-PředpPlňPUMimoG</v>
          </cell>
          <cell r="F197" t="str">
            <v>CZK</v>
          </cell>
          <cell r="G197">
            <v>0</v>
          </cell>
          <cell r="L197">
            <v>235553</v>
          </cell>
          <cell r="M197" t="str">
            <v>CPP-CS-G-InkasBěžn-Ž</v>
          </cell>
          <cell r="N197" t="str">
            <v>CZK</v>
          </cell>
          <cell r="O197">
            <v>0</v>
          </cell>
        </row>
        <row r="199">
          <cell r="D199">
            <v>332100</v>
          </cell>
          <cell r="E199" t="str">
            <v>Záv-KeZprostředkovat</v>
          </cell>
          <cell r="F199" t="str">
            <v>CZK</v>
          </cell>
          <cell r="G199">
            <v>-29771347</v>
          </cell>
          <cell r="L199">
            <v>235554</v>
          </cell>
          <cell r="M199" t="str">
            <v>CPP-CS-G-InkasMimorŽ</v>
          </cell>
          <cell r="N199" t="str">
            <v>CZK</v>
          </cell>
          <cell r="O199">
            <v>0</v>
          </cell>
        </row>
        <row r="201">
          <cell r="D201">
            <v>333199</v>
          </cell>
          <cell r="E201" t="str">
            <v>Pom.Účet Přecenění</v>
          </cell>
          <cell r="F201" t="str">
            <v>CZK</v>
          </cell>
          <cell r="G201">
            <v>0</v>
          </cell>
          <cell r="L201">
            <v>235555</v>
          </cell>
          <cell r="M201" t="str">
            <v>CPP-CS-G-InkasRegres</v>
          </cell>
          <cell r="N201" t="str">
            <v>CZK</v>
          </cell>
          <cell r="O201">
            <v>0</v>
          </cell>
        </row>
        <row r="203">
          <cell r="D203">
            <v>338099</v>
          </cell>
          <cell r="E203" t="str">
            <v>CPP-ZávPoj-Nest-PVT</v>
          </cell>
          <cell r="F203" t="str">
            <v>CZK</v>
          </cell>
          <cell r="G203">
            <v>-557010</v>
          </cell>
          <cell r="L203">
            <v>235556</v>
          </cell>
          <cell r="M203" t="str">
            <v>CPP-CS-G-InkasJistCK</v>
          </cell>
          <cell r="N203" t="str">
            <v>CZK</v>
          </cell>
          <cell r="O203">
            <v>0</v>
          </cell>
        </row>
        <row r="205">
          <cell r="D205">
            <v>338100</v>
          </cell>
          <cell r="E205" t="str">
            <v>Závazky z poj.-NEST.</v>
          </cell>
          <cell r="F205" t="str">
            <v>CZK</v>
          </cell>
          <cell r="G205">
            <v>-36007361.3</v>
          </cell>
          <cell r="L205">
            <v>235557</v>
          </cell>
          <cell r="M205" t="str">
            <v>CPP-CS-G-ExkasVratky</v>
          </cell>
          <cell r="N205" t="str">
            <v>CZK</v>
          </cell>
          <cell r="O205">
            <v>0</v>
          </cell>
        </row>
        <row r="207">
          <cell r="D207">
            <v>353999</v>
          </cell>
          <cell r="E207" t="str">
            <v>Záv.k zam.-rozstřel</v>
          </cell>
          <cell r="F207" t="str">
            <v>CZK</v>
          </cell>
          <cell r="G207">
            <v>-4656619.04</v>
          </cell>
          <cell r="L207">
            <v>235558</v>
          </cell>
          <cell r="M207" t="str">
            <v>CPP-CS-G-ExkasPojUd</v>
          </cell>
          <cell r="N207" t="str">
            <v>CZK</v>
          </cell>
          <cell r="O207">
            <v>0</v>
          </cell>
        </row>
        <row r="209">
          <cell r="D209">
            <v>354220</v>
          </cell>
          <cell r="E209" t="str">
            <v>CPP-ProvozZálNaPoboč</v>
          </cell>
          <cell r="F209" t="str">
            <v>CZK</v>
          </cell>
          <cell r="G209">
            <v>120196.3</v>
          </cell>
          <cell r="L209">
            <v>235559</v>
          </cell>
          <cell r="M209" t="str">
            <v>CPP-CS-G-ExkasProviz</v>
          </cell>
          <cell r="N209" t="str">
            <v>CZK</v>
          </cell>
          <cell r="O209">
            <v>0</v>
          </cell>
        </row>
        <row r="211">
          <cell r="D211">
            <v>354230</v>
          </cell>
          <cell r="E211" t="str">
            <v>CPP-ZálohyNaDrobnéMi</v>
          </cell>
          <cell r="F211" t="str">
            <v>CZK</v>
          </cell>
          <cell r="G211">
            <v>31789.8</v>
          </cell>
          <cell r="L211">
            <v>235560</v>
          </cell>
          <cell r="M211" t="str">
            <v>CPP-CS-G-ExkasPUZahr</v>
          </cell>
          <cell r="N211" t="str">
            <v>CZK</v>
          </cell>
          <cell r="O211">
            <v>0</v>
          </cell>
        </row>
        <row r="213">
          <cell r="D213">
            <v>354999</v>
          </cell>
          <cell r="E213" t="str">
            <v>Poh.zam.-rozstřel</v>
          </cell>
          <cell r="F213" t="str">
            <v>CZK</v>
          </cell>
          <cell r="G213">
            <v>208532.31</v>
          </cell>
          <cell r="L213">
            <v>235561</v>
          </cell>
          <cell r="M213" t="str">
            <v>CPP-CS-ExkasníPojFD</v>
          </cell>
          <cell r="N213" t="str">
            <v>CZK</v>
          </cell>
          <cell r="O213">
            <v>0</v>
          </cell>
        </row>
        <row r="215">
          <cell r="D215">
            <v>355210</v>
          </cell>
          <cell r="E215" t="str">
            <v>Závazek - zdrav.poj.</v>
          </cell>
          <cell r="F215" t="str">
            <v>CZK</v>
          </cell>
          <cell r="G215">
            <v>-750472.32</v>
          </cell>
          <cell r="L215">
            <v>235562</v>
          </cell>
          <cell r="M215" t="str">
            <v>CPP-CS-ExkasMzdy</v>
          </cell>
          <cell r="N215" t="str">
            <v>CZK</v>
          </cell>
          <cell r="O215">
            <v>0</v>
          </cell>
        </row>
        <row r="217">
          <cell r="D217">
            <v>355220</v>
          </cell>
          <cell r="E217" t="str">
            <v>Závazek - soc.poj.</v>
          </cell>
          <cell r="F217" t="str">
            <v>CZK</v>
          </cell>
          <cell r="G217">
            <v>-1735045.57</v>
          </cell>
          <cell r="L217">
            <v>235563</v>
          </cell>
          <cell r="M217" t="str">
            <v>CPP-CS-ExkasTreasury</v>
          </cell>
          <cell r="N217" t="str">
            <v>CZK</v>
          </cell>
          <cell r="O217">
            <v>10807124.38</v>
          </cell>
        </row>
        <row r="219">
          <cell r="D219">
            <v>369999</v>
          </cell>
          <cell r="E219" t="str">
            <v>Ost.zav.-rozstřel</v>
          </cell>
          <cell r="F219" t="str">
            <v>CZK</v>
          </cell>
          <cell r="G219">
            <v>-4778094.56</v>
          </cell>
          <cell r="L219">
            <v>235564</v>
          </cell>
          <cell r="M219" t="str">
            <v>CPP-CS-G-ExkasCashPo</v>
          </cell>
          <cell r="N219" t="str">
            <v>CZK</v>
          </cell>
          <cell r="O219">
            <v>0</v>
          </cell>
        </row>
        <row r="221">
          <cell r="D221">
            <v>371100</v>
          </cell>
          <cell r="E221" t="str">
            <v>Placená záloha DPPO</v>
          </cell>
          <cell r="F221" t="str">
            <v>CZK</v>
          </cell>
          <cell r="G221">
            <v>25182293.76</v>
          </cell>
          <cell r="L221">
            <v>235600</v>
          </cell>
          <cell r="M221" t="str">
            <v>CPP-Citi203881-CP</v>
          </cell>
          <cell r="N221" t="str">
            <v>CZK</v>
          </cell>
          <cell r="O221">
            <v>57.15</v>
          </cell>
        </row>
        <row r="223">
          <cell r="D223">
            <v>372100</v>
          </cell>
          <cell r="E223" t="str">
            <v>DzP-MzdyZaměst</v>
          </cell>
          <cell r="F223" t="str">
            <v>CZK</v>
          </cell>
          <cell r="G223">
            <v>-788246.77</v>
          </cell>
          <cell r="L223">
            <v>235601</v>
          </cell>
          <cell r="M223" t="str">
            <v>CPP-Citi203881-Inkas</v>
          </cell>
          <cell r="N223" t="str">
            <v>CZK</v>
          </cell>
          <cell r="O223">
            <v>0</v>
          </cell>
        </row>
        <row r="225">
          <cell r="D225">
            <v>372400</v>
          </cell>
          <cell r="E225" t="str">
            <v>Silniční daň</v>
          </cell>
          <cell r="F225" t="str">
            <v>CZK</v>
          </cell>
          <cell r="G225">
            <v>29230.78</v>
          </cell>
          <cell r="L225">
            <v>235602</v>
          </cell>
          <cell r="M225" t="str">
            <v>CPP-Citi2038-KomVrat</v>
          </cell>
          <cell r="N225" t="str">
            <v>CZK</v>
          </cell>
          <cell r="O225">
            <v>951.58</v>
          </cell>
        </row>
        <row r="227">
          <cell r="D227">
            <v>372801</v>
          </cell>
          <cell r="E227" t="str">
            <v>Daň srážková-Mzdy</v>
          </cell>
          <cell r="F227" t="str">
            <v>CZK</v>
          </cell>
          <cell r="G227">
            <v>-2117.09</v>
          </cell>
          <cell r="L227">
            <v>235603</v>
          </cell>
          <cell r="M227" t="str">
            <v>CPP-Citi203881-KomPU</v>
          </cell>
          <cell r="N227" t="str">
            <v>CZK</v>
          </cell>
          <cell r="O227">
            <v>1002.91</v>
          </cell>
        </row>
        <row r="229">
          <cell r="D229">
            <v>372803</v>
          </cell>
          <cell r="E229" t="str">
            <v>Daň srážková</v>
          </cell>
          <cell r="F229" t="str">
            <v>CZK</v>
          </cell>
          <cell r="G229">
            <v>-436793</v>
          </cell>
          <cell r="L229">
            <v>235604</v>
          </cell>
          <cell r="M229" t="str">
            <v>CPP-Citi20388105-POV</v>
          </cell>
          <cell r="N229" t="str">
            <v>CZK</v>
          </cell>
          <cell r="O229">
            <v>1251393.95</v>
          </cell>
        </row>
        <row r="231">
          <cell r="D231">
            <v>373001</v>
          </cell>
          <cell r="E231" t="str">
            <v>DPH-závazek k FÚ</v>
          </cell>
          <cell r="F231" t="str">
            <v>CZK</v>
          </cell>
          <cell r="G231">
            <v>-22865.44</v>
          </cell>
          <cell r="L231">
            <v>235605</v>
          </cell>
          <cell r="M231" t="str">
            <v>CPP-Citi20388112-Reg</v>
          </cell>
          <cell r="N231" t="str">
            <v>CZK</v>
          </cell>
          <cell r="O231">
            <v>0</v>
          </cell>
        </row>
        <row r="233">
          <cell r="D233">
            <v>377100</v>
          </cell>
          <cell r="E233" t="str">
            <v>Odlož.daň.pohledávka</v>
          </cell>
          <cell r="F233" t="str">
            <v>CZK</v>
          </cell>
          <cell r="G233">
            <v>22594.54</v>
          </cell>
          <cell r="L233">
            <v>235606</v>
          </cell>
          <cell r="M233" t="str">
            <v>CPP-Citi20388-PUZahr</v>
          </cell>
          <cell r="N233" t="str">
            <v>CZK</v>
          </cell>
          <cell r="O233">
            <v>0</v>
          </cell>
        </row>
        <row r="235">
          <cell r="D235">
            <v>377101</v>
          </cell>
          <cell r="E235" t="str">
            <v>Odlož.daň.závazek</v>
          </cell>
          <cell r="F235" t="str">
            <v>CZK</v>
          </cell>
          <cell r="G235">
            <v>-216372.86</v>
          </cell>
          <cell r="L235">
            <v>235607</v>
          </cell>
          <cell r="M235" t="str">
            <v>CPP-Citi2038-Provize</v>
          </cell>
          <cell r="N235" t="str">
            <v>CZK</v>
          </cell>
          <cell r="O235">
            <v>0</v>
          </cell>
        </row>
        <row r="237">
          <cell r="D237">
            <v>377900</v>
          </cell>
          <cell r="E237" t="str">
            <v>Daň z OR</v>
          </cell>
          <cell r="F237" t="str">
            <v>CZK</v>
          </cell>
          <cell r="G237">
            <v>-9857696.68</v>
          </cell>
          <cell r="L237">
            <v>235608</v>
          </cell>
          <cell r="M237" t="str">
            <v>CPP-Citi203881991-ZJ</v>
          </cell>
          <cell r="N237" t="str">
            <v>CZK</v>
          </cell>
          <cell r="O237">
            <v>1701.4</v>
          </cell>
        </row>
        <row r="239">
          <cell r="D239">
            <v>391101</v>
          </cell>
          <cell r="E239" t="str">
            <v>NesplacenéNáklad-IZP</v>
          </cell>
          <cell r="F239" t="str">
            <v>CZK</v>
          </cell>
          <cell r="G239">
            <v>720139275</v>
          </cell>
          <cell r="L239">
            <v>235609</v>
          </cell>
          <cell r="M239" t="str">
            <v>CPP-Cit20388-InkPoj</v>
          </cell>
          <cell r="N239" t="str">
            <v>CZK</v>
          </cell>
          <cell r="O239">
            <v>0</v>
          </cell>
        </row>
        <row r="241">
          <cell r="D241">
            <v>391103</v>
          </cell>
          <cell r="E241" t="str">
            <v>ČR-ZáporRez-ŽP</v>
          </cell>
          <cell r="F241" t="str">
            <v>CZK</v>
          </cell>
          <cell r="G241">
            <v>25435867.29</v>
          </cell>
          <cell r="L241">
            <v>235610</v>
          </cell>
          <cell r="M241" t="str">
            <v>CPP-CITI2038-VISAKar</v>
          </cell>
          <cell r="N241" t="str">
            <v>CZK</v>
          </cell>
          <cell r="O241">
            <v>0</v>
          </cell>
        </row>
        <row r="243">
          <cell r="D243">
            <v>391105</v>
          </cell>
          <cell r="E243" t="str">
            <v>CPP-PředPlProvize-ŽP</v>
          </cell>
          <cell r="F243" t="str">
            <v>CZK</v>
          </cell>
          <cell r="G243">
            <v>0</v>
          </cell>
          <cell r="L243">
            <v>235611</v>
          </cell>
          <cell r="M243" t="str">
            <v>CPP-Citi20388-CKKauc</v>
          </cell>
          <cell r="N243" t="str">
            <v>CZK</v>
          </cell>
          <cell r="O243">
            <v>150216.84</v>
          </cell>
        </row>
        <row r="245">
          <cell r="D245">
            <v>391210</v>
          </cell>
          <cell r="E245" t="str">
            <v>Předem pl.náj.r.2010</v>
          </cell>
          <cell r="F245" t="str">
            <v>CZK</v>
          </cell>
          <cell r="G245">
            <v>50668.86</v>
          </cell>
          <cell r="L245">
            <v>235612</v>
          </cell>
          <cell r="M245" t="str">
            <v>CPP-Citi2038-FilipPl</v>
          </cell>
          <cell r="N245" t="str">
            <v>CZK</v>
          </cell>
          <cell r="O245">
            <v>0</v>
          </cell>
        </row>
        <row r="247">
          <cell r="D247">
            <v>391211</v>
          </cell>
          <cell r="E247" t="str">
            <v>Předem pl.náj.r.2011</v>
          </cell>
          <cell r="F247" t="str">
            <v>CZK</v>
          </cell>
          <cell r="G247">
            <v>159673.1</v>
          </cell>
          <cell r="L247">
            <v>235614</v>
          </cell>
          <cell r="M247" t="str">
            <v>CPP-Citi2038-FilipPl</v>
          </cell>
          <cell r="N247" t="str">
            <v>CZK</v>
          </cell>
          <cell r="O247">
            <v>0</v>
          </cell>
        </row>
        <row r="249">
          <cell r="D249">
            <v>391300</v>
          </cell>
          <cell r="E249" t="str">
            <v>Předem placeno-rekl.</v>
          </cell>
          <cell r="F249" t="str">
            <v>CZK</v>
          </cell>
          <cell r="G249">
            <v>1032401.36</v>
          </cell>
          <cell r="L249">
            <v>235615</v>
          </cell>
          <cell r="M249" t="str">
            <v>CPP-Citi2038-SvozHot</v>
          </cell>
          <cell r="N249" t="str">
            <v>CZK</v>
          </cell>
          <cell r="O249">
            <v>0</v>
          </cell>
        </row>
        <row r="251">
          <cell r="D251">
            <v>391500</v>
          </cell>
          <cell r="E251" t="str">
            <v>Předem placeno-ostat</v>
          </cell>
          <cell r="F251" t="str">
            <v>CZK</v>
          </cell>
          <cell r="G251">
            <v>2026177.36</v>
          </cell>
          <cell r="L251">
            <v>235650</v>
          </cell>
          <cell r="M251" t="str">
            <v>CPP-CSOB-RežÚčetČPP</v>
          </cell>
          <cell r="N251" t="str">
            <v>CZK</v>
          </cell>
          <cell r="O251">
            <v>6172542.51</v>
          </cell>
        </row>
        <row r="253">
          <cell r="D253">
            <v>391510</v>
          </cell>
          <cell r="E253" t="str">
            <v>FS-Akumul.dluh IZP</v>
          </cell>
          <cell r="F253" t="str">
            <v>CZK</v>
          </cell>
          <cell r="G253">
            <v>10237266.82</v>
          </cell>
          <cell r="L253">
            <v>235651</v>
          </cell>
          <cell r="M253" t="str">
            <v>CPP-CSOB-VratkyPoj</v>
          </cell>
          <cell r="N253" t="str">
            <v>CZK</v>
          </cell>
          <cell r="O253">
            <v>0</v>
          </cell>
        </row>
        <row r="255">
          <cell r="D255">
            <v>393690</v>
          </cell>
          <cell r="E255" t="str">
            <v>Předplatky-GOLEM</v>
          </cell>
          <cell r="F255" t="str">
            <v>CZK</v>
          </cell>
          <cell r="G255">
            <v>-24985834.1</v>
          </cell>
          <cell r="L255">
            <v>235652</v>
          </cell>
          <cell r="M255" t="str">
            <v>CPP-CSOB-ŠkodyProviz</v>
          </cell>
          <cell r="N255" t="str">
            <v>CZK</v>
          </cell>
          <cell r="O255">
            <v>0</v>
          </cell>
        </row>
        <row r="257">
          <cell r="D257">
            <v>393691</v>
          </cell>
          <cell r="E257" t="str">
            <v>CPP-Předplatky PVT</v>
          </cell>
          <cell r="F257" t="str">
            <v>CZK</v>
          </cell>
          <cell r="G257">
            <v>-11701</v>
          </cell>
          <cell r="L257">
            <v>235653</v>
          </cell>
          <cell r="M257" t="str">
            <v>CPP-CSOB-ProvizeSyst</v>
          </cell>
          <cell r="N257" t="str">
            <v>CZK</v>
          </cell>
          <cell r="O257">
            <v>74302.44</v>
          </cell>
        </row>
        <row r="259">
          <cell r="D259">
            <v>397900</v>
          </cell>
          <cell r="E259" t="str">
            <v>Nezahrnutý předpis</v>
          </cell>
          <cell r="F259" t="str">
            <v>CZK</v>
          </cell>
          <cell r="G259">
            <v>0</v>
          </cell>
          <cell r="L259">
            <v>235654</v>
          </cell>
          <cell r="M259" t="str">
            <v>CPP-CSOB-PUSystem</v>
          </cell>
          <cell r="N259" t="str">
            <v>CZK</v>
          </cell>
          <cell r="O259">
            <v>1633032.33</v>
          </cell>
        </row>
        <row r="261">
          <cell r="D261">
            <v>398207</v>
          </cell>
          <cell r="E261" t="str">
            <v>Režie min. obd.</v>
          </cell>
          <cell r="F261" t="str">
            <v>CZK</v>
          </cell>
          <cell r="G261">
            <v>-8277073.06</v>
          </cell>
          <cell r="L261">
            <v>235655</v>
          </cell>
          <cell r="M261" t="str">
            <v>CPP-CSOB-VratkySyst</v>
          </cell>
          <cell r="N261" t="str">
            <v>CZK</v>
          </cell>
          <cell r="O261">
            <v>249933.24</v>
          </cell>
        </row>
        <row r="263">
          <cell r="D263">
            <v>398209</v>
          </cell>
          <cell r="E263" t="str">
            <v>Režie-odměny</v>
          </cell>
          <cell r="F263" t="str">
            <v>CZK</v>
          </cell>
          <cell r="G263">
            <v>-7514768.54</v>
          </cell>
          <cell r="L263">
            <v>235656</v>
          </cell>
          <cell r="M263" t="str">
            <v>CPP-CSOB-PU Šekem</v>
          </cell>
          <cell r="N263" t="str">
            <v>CZK</v>
          </cell>
          <cell r="O263">
            <v>0</v>
          </cell>
        </row>
        <row r="265">
          <cell r="D265">
            <v>398300</v>
          </cell>
          <cell r="E265" t="str">
            <v>Nevyplacené provize</v>
          </cell>
          <cell r="F265" t="str">
            <v>CZK</v>
          </cell>
          <cell r="G265">
            <v>-5651295</v>
          </cell>
          <cell r="L265">
            <v>235657</v>
          </cell>
          <cell r="M265" t="str">
            <v>CPP-CSOB-PR</v>
          </cell>
          <cell r="N265" t="str">
            <v>CZK</v>
          </cell>
          <cell r="O265">
            <v>0</v>
          </cell>
        </row>
        <row r="267">
          <cell r="D267">
            <v>398305</v>
          </cell>
          <cell r="E267" t="str">
            <v>CPP-NevyplProvMimoSp</v>
          </cell>
          <cell r="F267" t="str">
            <v>CZK</v>
          </cell>
          <cell r="G267">
            <v>-6208500</v>
          </cell>
          <cell r="L267">
            <v>235658</v>
          </cell>
          <cell r="M267" t="str">
            <v>CPP-CSOB-NK2Pojist</v>
          </cell>
          <cell r="N267" t="str">
            <v>CZK</v>
          </cell>
          <cell r="O267">
            <v>48324.21</v>
          </cell>
        </row>
        <row r="269">
          <cell r="D269">
            <v>398310</v>
          </cell>
          <cell r="E269" t="str">
            <v>Nevypl. provize-zam</v>
          </cell>
          <cell r="F269" t="str">
            <v>CZK</v>
          </cell>
          <cell r="G269">
            <v>622034</v>
          </cell>
          <cell r="L269">
            <v>235659</v>
          </cell>
          <cell r="M269" t="str">
            <v>CPP-CSOB-MinVklady</v>
          </cell>
          <cell r="N269" t="str">
            <v>CZK</v>
          </cell>
          <cell r="O269">
            <v>7970</v>
          </cell>
        </row>
        <row r="271">
          <cell r="D271">
            <v>398401</v>
          </cell>
          <cell r="E271" t="str">
            <v>CPP-DohadPolPas-Ost</v>
          </cell>
          <cell r="F271" t="str">
            <v>CZK</v>
          </cell>
          <cell r="G271">
            <v>-900243.21</v>
          </cell>
          <cell r="L271">
            <v>235660</v>
          </cell>
          <cell r="M271" t="str">
            <v>CPP-CSOB-MzdyCestNáh</v>
          </cell>
          <cell r="N271" t="str">
            <v>CZK</v>
          </cell>
          <cell r="O271">
            <v>0</v>
          </cell>
        </row>
        <row r="273">
          <cell r="D273">
            <v>398700</v>
          </cell>
          <cell r="E273" t="str">
            <v>Zajišění-DohadyPasiv</v>
          </cell>
          <cell r="F273" t="str">
            <v>CZK</v>
          </cell>
          <cell r="G273">
            <v>0</v>
          </cell>
          <cell r="L273">
            <v>235661</v>
          </cell>
          <cell r="M273" t="str">
            <v>CPP-CSOB-MSBI1</v>
          </cell>
          <cell r="N273" t="str">
            <v>CZK</v>
          </cell>
          <cell r="O273">
            <v>155636.45</v>
          </cell>
        </row>
        <row r="275">
          <cell r="D275">
            <v>399100</v>
          </cell>
          <cell r="E275" t="str">
            <v>Převody-TechnickýÚč</v>
          </cell>
          <cell r="F275" t="str">
            <v>CZK</v>
          </cell>
          <cell r="G275">
            <v>0</v>
          </cell>
          <cell r="L275">
            <v>235662</v>
          </cell>
          <cell r="M275" t="str">
            <v>CPP-CSOB-MSBI2</v>
          </cell>
          <cell r="N275" t="str">
            <v>CZK</v>
          </cell>
          <cell r="O275">
            <v>158321.44</v>
          </cell>
        </row>
        <row r="277">
          <cell r="D277">
            <v>399310</v>
          </cell>
          <cell r="E277" t="str">
            <v>Hal.rozdíly v saldok</v>
          </cell>
          <cell r="F277" t="str">
            <v>CZK</v>
          </cell>
          <cell r="G277">
            <v>-28034.5</v>
          </cell>
          <cell r="L277">
            <v>235663</v>
          </cell>
          <cell r="M277" t="str">
            <v>CPP-CSOB-Životní 45</v>
          </cell>
          <cell r="N277" t="str">
            <v>CZK</v>
          </cell>
          <cell r="O277">
            <v>111380.41</v>
          </cell>
        </row>
        <row r="279">
          <cell r="D279">
            <v>399510</v>
          </cell>
          <cell r="E279" t="str">
            <v>El.faktura-tech.účet</v>
          </cell>
          <cell r="F279" t="str">
            <v>CZK</v>
          </cell>
          <cell r="G279">
            <v>-106444.62</v>
          </cell>
          <cell r="L279">
            <v>235664</v>
          </cell>
          <cell r="M279" t="str">
            <v>CPP-CSOB-MSBI_BěžPoj</v>
          </cell>
          <cell r="N279" t="str">
            <v>CZK</v>
          </cell>
          <cell r="O279">
            <v>99927.53</v>
          </cell>
        </row>
        <row r="281">
          <cell r="D281">
            <v>401100</v>
          </cell>
          <cell r="E281" t="str">
            <v>Vklady</v>
          </cell>
          <cell r="F281" t="str">
            <v>CZK</v>
          </cell>
          <cell r="G281">
            <v>-250000000</v>
          </cell>
          <cell r="L281">
            <v>235665</v>
          </cell>
          <cell r="M281" t="str">
            <v>CPP-CSOBMSBI_MimořPo</v>
          </cell>
          <cell r="N281" t="str">
            <v>CZK</v>
          </cell>
          <cell r="O281">
            <v>131787.47</v>
          </cell>
        </row>
        <row r="283">
          <cell r="D283">
            <v>403900</v>
          </cell>
          <cell r="E283" t="str">
            <v>SpojÚčet-Ž/NŽ</v>
          </cell>
          <cell r="F283" t="str">
            <v>CZK</v>
          </cell>
          <cell r="G283">
            <v>-1145888473.79</v>
          </cell>
          <cell r="L283">
            <v>235666</v>
          </cell>
          <cell r="M283" t="str">
            <v>CPP-CSOB-Inkasní</v>
          </cell>
          <cell r="N283" t="str">
            <v>CZK</v>
          </cell>
          <cell r="O283">
            <v>159400</v>
          </cell>
        </row>
        <row r="285">
          <cell r="D285">
            <v>403901</v>
          </cell>
          <cell r="E285" t="str">
            <v>SpojÚčet-Ž/NŽ-storno</v>
          </cell>
          <cell r="F285" t="str">
            <v>CZK</v>
          </cell>
          <cell r="G285">
            <v>318515191.72</v>
          </cell>
          <cell r="L285">
            <v>235667</v>
          </cell>
          <cell r="M285" t="str">
            <v>CPP-CSOB-InkasHromPl</v>
          </cell>
          <cell r="N285" t="str">
            <v>CZK</v>
          </cell>
          <cell r="O285">
            <v>159400</v>
          </cell>
        </row>
        <row r="287">
          <cell r="D287">
            <v>404115</v>
          </cell>
          <cell r="E287" t="str">
            <v>ZP-HTM-OR+KR-HZL</v>
          </cell>
          <cell r="F287" t="str">
            <v>CZK</v>
          </cell>
          <cell r="G287">
            <v>-3096877.04</v>
          </cell>
          <cell r="L287">
            <v>235668</v>
          </cell>
          <cell r="M287" t="str">
            <v>CPP-CSOB-CestPoj</v>
          </cell>
          <cell r="N287" t="str">
            <v>CZK</v>
          </cell>
          <cell r="O287">
            <v>54226.14</v>
          </cell>
        </row>
        <row r="289">
          <cell r="D289">
            <v>404121</v>
          </cell>
          <cell r="E289" t="str">
            <v>ZP-HTM-IFRS-R-OR-JD</v>
          </cell>
          <cell r="F289" t="str">
            <v>CZK</v>
          </cell>
          <cell r="G289">
            <v>-4878552.37</v>
          </cell>
          <cell r="L289">
            <v>235670</v>
          </cell>
          <cell r="M289" t="str">
            <v>CPP-CSOB-ObchodníkCP</v>
          </cell>
          <cell r="N289" t="str">
            <v>CZK</v>
          </cell>
          <cell r="O289">
            <v>157394.25</v>
          </cell>
        </row>
        <row r="291">
          <cell r="D291">
            <v>404123</v>
          </cell>
          <cell r="E291" t="str">
            <v>ZP-HTM-IFRS-R-OR-HZL</v>
          </cell>
          <cell r="F291" t="str">
            <v>CZK</v>
          </cell>
          <cell r="G291">
            <v>-43907184.71</v>
          </cell>
          <cell r="L291">
            <v>235671</v>
          </cell>
          <cell r="M291" t="str">
            <v>CPP-CSOB-US</v>
          </cell>
          <cell r="N291" t="str">
            <v>CZK</v>
          </cell>
          <cell r="O291">
            <v>14084.49</v>
          </cell>
        </row>
        <row r="293">
          <cell r="D293">
            <v>404900</v>
          </cell>
          <cell r="E293" t="str">
            <v>Daň z OR</v>
          </cell>
          <cell r="F293" t="str">
            <v>CZK</v>
          </cell>
          <cell r="G293">
            <v>0</v>
          </cell>
          <cell r="L293">
            <v>235674</v>
          </cell>
          <cell r="M293" t="str">
            <v>CPP-CSOB-GBP</v>
          </cell>
          <cell r="N293" t="str">
            <v>CZK</v>
          </cell>
          <cell r="O293">
            <v>27538.69</v>
          </cell>
        </row>
        <row r="295">
          <cell r="D295">
            <v>404902</v>
          </cell>
          <cell r="E295" t="str">
            <v>Daň z OR reklas CP</v>
          </cell>
          <cell r="F295" t="str">
            <v>CZK</v>
          </cell>
          <cell r="G295">
            <v>9857696.68</v>
          </cell>
          <cell r="L295">
            <v>235675</v>
          </cell>
          <cell r="M295" t="str">
            <v>CPP-CSOB-EUR?</v>
          </cell>
          <cell r="N295" t="str">
            <v>CZK</v>
          </cell>
          <cell r="O295">
            <v>40573.19</v>
          </cell>
        </row>
        <row r="297">
          <cell r="D297">
            <v>411100</v>
          </cell>
          <cell r="E297" t="str">
            <v>PZ-ZákonnýRezervFond</v>
          </cell>
          <cell r="F297" t="str">
            <v>CZK</v>
          </cell>
          <cell r="G297">
            <v>-15348217.52</v>
          </cell>
          <cell r="L297">
            <v>251300</v>
          </cell>
          <cell r="M297" t="str">
            <v>Propagační materiál</v>
          </cell>
          <cell r="N297" t="str">
            <v>CZK</v>
          </cell>
          <cell r="O297">
            <v>434976.04</v>
          </cell>
        </row>
        <row r="299">
          <cell r="D299">
            <v>412198</v>
          </cell>
          <cell r="E299" t="str">
            <v>PZ-Sociální fond</v>
          </cell>
          <cell r="F299" t="str">
            <v>CZK</v>
          </cell>
          <cell r="G299">
            <v>-1583400</v>
          </cell>
          <cell r="L299">
            <v>251600</v>
          </cell>
          <cell r="M299" t="str">
            <v>Kancel.potřeby,tisk.</v>
          </cell>
          <cell r="N299" t="str">
            <v>CZK</v>
          </cell>
          <cell r="O299">
            <v>2233000.18</v>
          </cell>
        </row>
        <row r="301">
          <cell r="D301">
            <v>413100</v>
          </cell>
          <cell r="E301" t="str">
            <v>Nerozd.zisk min.let</v>
          </cell>
          <cell r="F301" t="str">
            <v>CZK</v>
          </cell>
          <cell r="G301">
            <v>-318515191.72</v>
          </cell>
          <cell r="L301">
            <v>301070</v>
          </cell>
          <cell r="M301" t="str">
            <v>CPP-PředPlÚhrPojCK</v>
          </cell>
          <cell r="N301" t="str">
            <v>CZK</v>
          </cell>
          <cell r="O301">
            <v>2520401.6</v>
          </cell>
        </row>
        <row r="303">
          <cell r="D303">
            <v>414110</v>
          </cell>
          <cell r="E303" t="str">
            <v>CPP-DoucZtráty2005</v>
          </cell>
          <cell r="F303" t="str">
            <v>CZK</v>
          </cell>
          <cell r="G303">
            <v>-127858495.26</v>
          </cell>
          <cell r="L303">
            <v>301100</v>
          </cell>
          <cell r="M303" t="str">
            <v>GOLEM-PredpisPojistn</v>
          </cell>
          <cell r="N303" t="str">
            <v>CZK</v>
          </cell>
          <cell r="O303">
            <v>616011246.82</v>
          </cell>
        </row>
        <row r="305">
          <cell r="D305">
            <v>414500</v>
          </cell>
          <cell r="E305" t="str">
            <v>CPP-ÚhrZtrMinLet-EAž</v>
          </cell>
          <cell r="F305" t="str">
            <v>CZK</v>
          </cell>
          <cell r="G305">
            <v>127858495.26</v>
          </cell>
          <cell r="L305">
            <v>301203</v>
          </cell>
          <cell r="M305" t="str">
            <v>PředpisPoj-JP-BěžObd</v>
          </cell>
          <cell r="N305" t="str">
            <v>CZK</v>
          </cell>
          <cell r="O305">
            <v>0</v>
          </cell>
        </row>
        <row r="307">
          <cell r="D307">
            <v>421100</v>
          </cell>
          <cell r="E307" t="str">
            <v>HV ve schval. řízení</v>
          </cell>
          <cell r="F307" t="str">
            <v>CZK</v>
          </cell>
          <cell r="G307">
            <v>0</v>
          </cell>
          <cell r="L307">
            <v>301330</v>
          </cell>
          <cell r="M307" t="str">
            <v>CPP-PřijatPoj PVT-ŽP</v>
          </cell>
          <cell r="N307" t="str">
            <v>CZK</v>
          </cell>
          <cell r="O307">
            <v>150475</v>
          </cell>
        </row>
        <row r="309">
          <cell r="D309">
            <v>441311</v>
          </cell>
          <cell r="E309" t="str">
            <v>UPR-GOLEM-ŽP</v>
          </cell>
          <cell r="F309" t="str">
            <v>CZK</v>
          </cell>
          <cell r="G309">
            <v>-16715071.44</v>
          </cell>
          <cell r="L309">
            <v>301690</v>
          </cell>
          <cell r="M309" t="str">
            <v>Předplatky-GOLEM</v>
          </cell>
          <cell r="N309" t="str">
            <v>CZK</v>
          </cell>
          <cell r="O309">
            <v>114708371.88</v>
          </cell>
        </row>
        <row r="311">
          <cell r="D311">
            <v>442311</v>
          </cell>
          <cell r="E311" t="str">
            <v>Rezerva ŽP vypočtená</v>
          </cell>
          <cell r="F311" t="str">
            <v>CZK</v>
          </cell>
          <cell r="G311">
            <v>-3013999506.3</v>
          </cell>
          <cell r="L311">
            <v>301900</v>
          </cell>
          <cell r="M311" t="str">
            <v>Odpisy DDP</v>
          </cell>
          <cell r="N311" t="str">
            <v>CZK</v>
          </cell>
          <cell r="O311">
            <v>-84137635.44</v>
          </cell>
        </row>
        <row r="313">
          <cell r="D313">
            <v>442312</v>
          </cell>
          <cell r="E313" t="str">
            <v>ZR*Rezerva ŽP PřipsP</v>
          </cell>
          <cell r="F313" t="str">
            <v>CZK</v>
          </cell>
          <cell r="G313">
            <v>0</v>
          </cell>
          <cell r="L313">
            <v>302100</v>
          </cell>
          <cell r="M313" t="str">
            <v>PohledávkyZaZprostř.</v>
          </cell>
          <cell r="N313" t="str">
            <v>CZK</v>
          </cell>
          <cell r="O313">
            <v>1267734</v>
          </cell>
        </row>
        <row r="315">
          <cell r="D315">
            <v>442313</v>
          </cell>
          <cell r="E315" t="str">
            <v>Rezerva ŽP PřipsP</v>
          </cell>
          <cell r="F315" t="str">
            <v>CZK</v>
          </cell>
          <cell r="G315">
            <v>-255389586</v>
          </cell>
          <cell r="L315">
            <v>302800</v>
          </cell>
          <cell r="M315" t="str">
            <v>Jaderný Pool</v>
          </cell>
          <cell r="N315" t="str">
            <v>CZK</v>
          </cell>
          <cell r="O315">
            <v>0</v>
          </cell>
        </row>
        <row r="317">
          <cell r="D317">
            <v>442314</v>
          </cell>
          <cell r="E317" t="str">
            <v>ZR*Rezerva ŽP PřipsP</v>
          </cell>
          <cell r="F317" t="str">
            <v>CZK</v>
          </cell>
          <cell r="G317">
            <v>0</v>
          </cell>
          <cell r="L317">
            <v>303100</v>
          </cell>
          <cell r="M317" t="str">
            <v>PohledávkyZeZajištěn</v>
          </cell>
          <cell r="N317" t="str">
            <v>CZK</v>
          </cell>
          <cell r="O317">
            <v>35921384.14</v>
          </cell>
        </row>
        <row r="319">
          <cell r="D319">
            <v>443311</v>
          </cell>
          <cell r="E319" t="str">
            <v>RBNS-ŽP</v>
          </cell>
          <cell r="F319" t="str">
            <v>CZK</v>
          </cell>
          <cell r="G319">
            <v>-38395895</v>
          </cell>
          <cell r="L319">
            <v>303300</v>
          </cell>
          <cell r="M319" t="str">
            <v>PředpisZajistnéh-AFZ</v>
          </cell>
          <cell r="N319" t="str">
            <v>CZK</v>
          </cell>
          <cell r="O319">
            <v>22802002.12</v>
          </cell>
        </row>
        <row r="321">
          <cell r="D321">
            <v>443313</v>
          </cell>
          <cell r="E321" t="str">
            <v>IBNR-ŽP</v>
          </cell>
          <cell r="F321" t="str">
            <v>CZK</v>
          </cell>
          <cell r="G321">
            <v>-16336021.35</v>
          </cell>
          <cell r="L321">
            <v>303400</v>
          </cell>
          <cell r="M321" t="str">
            <v>Doúčtování pohl. zaj</v>
          </cell>
          <cell r="N321" t="str">
            <v>CZK</v>
          </cell>
          <cell r="O321">
            <v>0</v>
          </cell>
        </row>
        <row r="323">
          <cell r="D323">
            <v>443320</v>
          </cell>
          <cell r="E323" t="str">
            <v>RBNS-ŽP-Postoupená</v>
          </cell>
          <cell r="F323" t="str">
            <v>CZK</v>
          </cell>
          <cell r="G323">
            <v>0</v>
          </cell>
          <cell r="L323">
            <v>303800</v>
          </cell>
          <cell r="M323" t="str">
            <v>Pohledávky-JaderPool</v>
          </cell>
          <cell r="N323" t="str">
            <v>CZK</v>
          </cell>
          <cell r="O323">
            <v>0</v>
          </cell>
        </row>
        <row r="325">
          <cell r="D325">
            <v>443712</v>
          </cell>
          <cell r="E325" t="str">
            <v>Rezerva SN-RBNS-ŽP</v>
          </cell>
          <cell r="F325" t="str">
            <v>CZK</v>
          </cell>
          <cell r="G325">
            <v>0</v>
          </cell>
          <cell r="L325">
            <v>308116</v>
          </cell>
          <cell r="M325" t="str">
            <v>CPP-SoupZDR-HVP-VZP</v>
          </cell>
          <cell r="N325" t="str">
            <v>CZK</v>
          </cell>
          <cell r="O325">
            <v>-37440.27</v>
          </cell>
        </row>
        <row r="327">
          <cell r="D327">
            <v>443713</v>
          </cell>
          <cell r="E327" t="str">
            <v>Rezerva SN-IBNR-ŽP</v>
          </cell>
          <cell r="F327" t="str">
            <v>CZK</v>
          </cell>
          <cell r="G327">
            <v>-837698.03</v>
          </cell>
          <cell r="L327">
            <v>308117</v>
          </cell>
          <cell r="M327" t="str">
            <v>CPP-SoupPOZ-VZPMimoG</v>
          </cell>
          <cell r="N327" t="str">
            <v>CZK</v>
          </cell>
          <cell r="O327">
            <v>-45519</v>
          </cell>
        </row>
        <row r="329">
          <cell r="D329">
            <v>444101</v>
          </cell>
          <cell r="E329" t="str">
            <v>Podíl na zisku ŽP</v>
          </cell>
          <cell r="F329" t="str">
            <v>CZK</v>
          </cell>
          <cell r="G329">
            <v>-18425605.27</v>
          </cell>
          <cell r="L329">
            <v>308118</v>
          </cell>
          <cell r="M329" t="str">
            <v>CPP-SoupHVP-VZPMimoG</v>
          </cell>
          <cell r="N329" t="str">
            <v>CZK</v>
          </cell>
          <cell r="O329">
            <v>0</v>
          </cell>
        </row>
        <row r="331">
          <cell r="D331">
            <v>446100</v>
          </cell>
          <cell r="E331" t="str">
            <v>Rezerva IŽP</v>
          </cell>
          <cell r="F331" t="str">
            <v>CZK</v>
          </cell>
          <cell r="G331">
            <v>-395816655.3</v>
          </cell>
          <cell r="L331">
            <v>308119</v>
          </cell>
          <cell r="M331" t="str">
            <v>CPP-SoupVZP-CKMimoG</v>
          </cell>
          <cell r="N331" t="str">
            <v>CZK</v>
          </cell>
          <cell r="O331">
            <v>105200.2</v>
          </cell>
        </row>
        <row r="333">
          <cell r="D333">
            <v>446200</v>
          </cell>
          <cell r="E333" t="str">
            <v>Rezerva IZP index li</v>
          </cell>
          <cell r="F333" t="str">
            <v>CZK</v>
          </cell>
          <cell r="G333">
            <v>-14323380.34</v>
          </cell>
          <cell r="L333">
            <v>308200</v>
          </cell>
          <cell r="M333" t="str">
            <v>Pohledávky ze soupoj</v>
          </cell>
          <cell r="N333" t="str">
            <v>CZK</v>
          </cell>
          <cell r="O333">
            <v>7754892</v>
          </cell>
        </row>
        <row r="335">
          <cell r="D335">
            <v>452100</v>
          </cell>
          <cell r="E335" t="str">
            <v>Rezerva na DzP</v>
          </cell>
          <cell r="F335" t="str">
            <v>CZK</v>
          </cell>
          <cell r="G335">
            <v>-31753748</v>
          </cell>
          <cell r="L335">
            <v>308300</v>
          </cell>
          <cell r="M335" t="str">
            <v>Regresy NP</v>
          </cell>
          <cell r="N335" t="str">
            <v>CZK</v>
          </cell>
          <cell r="O335">
            <v>15379940.81</v>
          </cell>
        </row>
        <row r="337">
          <cell r="D337">
            <v>459201</v>
          </cell>
          <cell r="E337" t="str">
            <v>OstRez-benefity</v>
          </cell>
          <cell r="F337" t="str">
            <v>CZK</v>
          </cell>
          <cell r="G337">
            <v>-3569704.25</v>
          </cell>
          <cell r="L337">
            <v>308302</v>
          </cell>
          <cell r="M337" t="str">
            <v>Pohledávky-vratky PU</v>
          </cell>
          <cell r="N337" t="str">
            <v>CZK</v>
          </cell>
          <cell r="O337">
            <v>2615894.34</v>
          </cell>
        </row>
        <row r="339">
          <cell r="D339">
            <v>512387</v>
          </cell>
          <cell r="E339" t="str">
            <v>IFRS-příspěvky SF</v>
          </cell>
          <cell r="F339" t="str">
            <v>CZK</v>
          </cell>
          <cell r="G339">
            <v>807055.14</v>
          </cell>
          <cell r="L339">
            <v>308800</v>
          </cell>
          <cell r="M339" t="str">
            <v>PU ČKP</v>
          </cell>
          <cell r="N339" t="str">
            <v>CZK</v>
          </cell>
          <cell r="O339">
            <v>12510285.89</v>
          </cell>
        </row>
        <row r="341">
          <cell r="D341">
            <v>521100</v>
          </cell>
          <cell r="E341" t="str">
            <v>GOLEM-náklady na PU</v>
          </cell>
          <cell r="F341" t="str">
            <v>CZK</v>
          </cell>
          <cell r="G341">
            <v>891685559.61</v>
          </cell>
          <cell r="L341">
            <v>308801</v>
          </cell>
          <cell r="M341" t="str">
            <v>Poplatek za PU ČKP</v>
          </cell>
          <cell r="N341" t="str">
            <v>CZK</v>
          </cell>
          <cell r="O341">
            <v>0</v>
          </cell>
        </row>
        <row r="343">
          <cell r="D343">
            <v>521110</v>
          </cell>
          <cell r="E343" t="str">
            <v>CPP-NákladyPUMimoG</v>
          </cell>
          <cell r="F343" t="str">
            <v>CZK</v>
          </cell>
          <cell r="G343">
            <v>9260786</v>
          </cell>
          <cell r="L343">
            <v>308850</v>
          </cell>
          <cell r="M343" t="str">
            <v>Deleg PU-ZahrPart</v>
          </cell>
          <cell r="N343" t="str">
            <v>CZK</v>
          </cell>
          <cell r="O343">
            <v>2736980</v>
          </cell>
        </row>
        <row r="345">
          <cell r="D345">
            <v>521990</v>
          </cell>
          <cell r="E345" t="str">
            <v>Převod správní režie</v>
          </cell>
          <cell r="F345" t="str">
            <v>CZK</v>
          </cell>
          <cell r="G345">
            <v>14035411.89</v>
          </cell>
          <cell r="L345">
            <v>309100</v>
          </cell>
          <cell r="M345" t="str">
            <v>Opr položky-DDP</v>
          </cell>
          <cell r="N345" t="str">
            <v>CZK</v>
          </cell>
          <cell r="O345">
            <v>-73956219</v>
          </cell>
        </row>
        <row r="347">
          <cell r="D347">
            <v>522100</v>
          </cell>
          <cell r="E347" t="str">
            <v>PodZajNaPP-ZP-OstObl</v>
          </cell>
          <cell r="F347" t="str">
            <v>CZK</v>
          </cell>
          <cell r="G347">
            <v>-350014</v>
          </cell>
          <cell r="L347">
            <v>309300</v>
          </cell>
          <cell r="M347" t="str">
            <v>CPP-OP-PohlPojCKP-Da</v>
          </cell>
          <cell r="N347" t="str">
            <v>CZK</v>
          </cell>
          <cell r="O347">
            <v>-2520401.6</v>
          </cell>
        </row>
        <row r="349">
          <cell r="D349">
            <v>523300</v>
          </cell>
          <cell r="E349" t="str">
            <v>Tvorba UPR</v>
          </cell>
          <cell r="F349" t="str">
            <v>CZK</v>
          </cell>
          <cell r="G349">
            <v>35501062.87</v>
          </cell>
          <cell r="L349">
            <v>309400</v>
          </cell>
          <cell r="M349" t="str">
            <v>OP-pohledávky z prov</v>
          </cell>
          <cell r="N349" t="str">
            <v>CZK</v>
          </cell>
          <cell r="O349">
            <v>-987179</v>
          </cell>
        </row>
        <row r="351">
          <cell r="D351">
            <v>525100</v>
          </cell>
          <cell r="E351" t="str">
            <v>Tvorba RBNS-ŽP</v>
          </cell>
          <cell r="F351" t="str">
            <v>CZK</v>
          </cell>
          <cell r="G351">
            <v>917941317.88</v>
          </cell>
          <cell r="L351">
            <v>309500</v>
          </cell>
          <cell r="M351" t="str">
            <v>OP-Pohl-Regresy-D+ND</v>
          </cell>
          <cell r="N351" t="str">
            <v>CZK</v>
          </cell>
          <cell r="O351">
            <v>-10848614.81</v>
          </cell>
        </row>
        <row r="353">
          <cell r="D353">
            <v>525200</v>
          </cell>
          <cell r="E353" t="str">
            <v>Tvorba IBNR-ŽP</v>
          </cell>
          <cell r="F353" t="str">
            <v>CZK</v>
          </cell>
          <cell r="G353">
            <v>11069833.81</v>
          </cell>
          <cell r="L353">
            <v>309510</v>
          </cell>
          <cell r="M353" t="str">
            <v>OP-Poh.vratkyPU-D+ND</v>
          </cell>
          <cell r="N353" t="str">
            <v>CZK</v>
          </cell>
          <cell r="O353">
            <v>-1843302.26</v>
          </cell>
        </row>
        <row r="355">
          <cell r="D355">
            <v>525600</v>
          </cell>
          <cell r="E355" t="str">
            <v>Tvorba-SN-RBNS</v>
          </cell>
          <cell r="F355" t="str">
            <v>CZK</v>
          </cell>
          <cell r="G355">
            <v>210314.31</v>
          </cell>
          <cell r="L355">
            <v>309520</v>
          </cell>
          <cell r="M355" t="str">
            <v>OP-Pohl-Soupoj.-D+ND</v>
          </cell>
          <cell r="N355" t="str">
            <v>CZK</v>
          </cell>
          <cell r="O355">
            <v>-927888</v>
          </cell>
        </row>
        <row r="357">
          <cell r="D357">
            <v>525800</v>
          </cell>
          <cell r="E357" t="str">
            <v>Tvorba-SN-IBNR</v>
          </cell>
          <cell r="F357" t="str">
            <v>CZK</v>
          </cell>
          <cell r="G357">
            <v>2514277.11</v>
          </cell>
          <cell r="L357">
            <v>323101</v>
          </cell>
          <cell r="M357" t="str">
            <v>Odběratelé domácí</v>
          </cell>
          <cell r="N357" t="str">
            <v>CZK</v>
          </cell>
          <cell r="O357">
            <v>344822.57</v>
          </cell>
        </row>
        <row r="359">
          <cell r="D359">
            <v>527100</v>
          </cell>
          <cell r="E359" t="str">
            <v>Tvorba rezervy ŽP</v>
          </cell>
          <cell r="F359" t="str">
            <v>CZK</v>
          </cell>
          <cell r="G359">
            <v>329896601.52</v>
          </cell>
          <cell r="L359">
            <v>327100</v>
          </cell>
          <cell r="M359" t="str">
            <v>Zálohy-nákup CP</v>
          </cell>
          <cell r="N359" t="str">
            <v>CZK</v>
          </cell>
          <cell r="O359">
            <v>228109.31</v>
          </cell>
        </row>
        <row r="361">
          <cell r="D361">
            <v>529100</v>
          </cell>
          <cell r="E361" t="str">
            <v>TvorbRezPodílZisk-ŽP</v>
          </cell>
          <cell r="F361" t="str">
            <v>CZK</v>
          </cell>
          <cell r="G361">
            <v>27248104.81</v>
          </cell>
          <cell r="L361">
            <v>327101</v>
          </cell>
          <cell r="M361" t="str">
            <v>Poskytnutá záloha A</v>
          </cell>
          <cell r="N361" t="str">
            <v>CZK</v>
          </cell>
          <cell r="O361">
            <v>8017808.59</v>
          </cell>
        </row>
        <row r="363">
          <cell r="D363">
            <v>529101</v>
          </cell>
          <cell r="E363" t="str">
            <v>Tvorba Rez-IZP</v>
          </cell>
          <cell r="F363" t="str">
            <v>CZK</v>
          </cell>
          <cell r="G363">
            <v>557475371.45</v>
          </cell>
          <cell r="L363">
            <v>327120</v>
          </cell>
          <cell r="M363" t="str">
            <v>CPP-ZálohNákupEnereg</v>
          </cell>
          <cell r="N363" t="str">
            <v>CZK</v>
          </cell>
          <cell r="O363">
            <v>4723114.74</v>
          </cell>
        </row>
        <row r="365">
          <cell r="D365">
            <v>532100</v>
          </cell>
          <cell r="E365" t="str">
            <v>Náklady na provize</v>
          </cell>
          <cell r="F365" t="str">
            <v>CZK</v>
          </cell>
          <cell r="G365">
            <v>476236938</v>
          </cell>
          <cell r="L365">
            <v>327300</v>
          </cell>
          <cell r="M365" t="str">
            <v>Zálohy na provize G</v>
          </cell>
          <cell r="N365" t="str">
            <v>CZK</v>
          </cell>
          <cell r="O365">
            <v>5248163.4</v>
          </cell>
        </row>
        <row r="367">
          <cell r="D367">
            <v>532101</v>
          </cell>
          <cell r="E367" t="str">
            <v>ZápornáRez-ČR-tvorba</v>
          </cell>
          <cell r="F367" t="str">
            <v>CZK</v>
          </cell>
          <cell r="G367">
            <v>4148383.83</v>
          </cell>
          <cell r="L367">
            <v>328316</v>
          </cell>
          <cell r="M367" t="str">
            <v>CPP-OstPohl-CHP,KDS</v>
          </cell>
          <cell r="N367" t="str">
            <v>CZK</v>
          </cell>
          <cell r="O367">
            <v>0</v>
          </cell>
        </row>
        <row r="369">
          <cell r="D369">
            <v>532104</v>
          </cell>
          <cell r="E369" t="str">
            <v>Sperativní provize</v>
          </cell>
          <cell r="F369" t="str">
            <v>CZK</v>
          </cell>
          <cell r="G369">
            <v>17507332</v>
          </cell>
          <cell r="L369">
            <v>328410</v>
          </cell>
          <cell r="M369" t="str">
            <v>CPP-OstatníPohled</v>
          </cell>
          <cell r="N369" t="str">
            <v>CZK</v>
          </cell>
          <cell r="O369">
            <v>1346367.3</v>
          </cell>
        </row>
        <row r="371">
          <cell r="D371">
            <v>532110</v>
          </cell>
          <cell r="E371" t="str">
            <v>Lékařské výkony</v>
          </cell>
          <cell r="F371" t="str">
            <v>CZK</v>
          </cell>
          <cell r="G371">
            <v>0</v>
          </cell>
          <cell r="L371">
            <v>328599</v>
          </cell>
          <cell r="M371" t="str">
            <v>Ost.pohl-JaderPool</v>
          </cell>
          <cell r="N371" t="str">
            <v>CZK</v>
          </cell>
          <cell r="O371">
            <v>7123039.27</v>
          </cell>
        </row>
        <row r="373">
          <cell r="D373">
            <v>532140</v>
          </cell>
          <cell r="E373" t="str">
            <v>Ostatní nákl.-tisk.</v>
          </cell>
          <cell r="F373" t="str">
            <v>CZK</v>
          </cell>
          <cell r="G373">
            <v>3331915.75</v>
          </cell>
          <cell r="L373">
            <v>328605</v>
          </cell>
          <cell r="M373" t="str">
            <v>Poskytnuté kauce</v>
          </cell>
          <cell r="N373" t="str">
            <v>CZK</v>
          </cell>
          <cell r="O373">
            <v>3608006.9</v>
          </cell>
        </row>
        <row r="375">
          <cell r="D375">
            <v>532141</v>
          </cell>
          <cell r="E375" t="str">
            <v>Ostatní Nákl-Služby</v>
          </cell>
          <cell r="F375" t="str">
            <v>CZK</v>
          </cell>
          <cell r="G375">
            <v>2255961.01</v>
          </cell>
          <cell r="L375">
            <v>328999</v>
          </cell>
          <cell r="M375" t="str">
            <v>Ost.pohl.-rozstřel</v>
          </cell>
          <cell r="N375" t="str">
            <v>CZK</v>
          </cell>
          <cell r="O375">
            <v>-3388831.82</v>
          </cell>
        </row>
        <row r="377">
          <cell r="D377">
            <v>532142</v>
          </cell>
          <cell r="E377" t="str">
            <v>OstatníNák-SoutěžExt</v>
          </cell>
          <cell r="F377" t="str">
            <v>CZK</v>
          </cell>
          <cell r="G377">
            <v>533725.78</v>
          </cell>
          <cell r="L377">
            <v>329323</v>
          </cell>
          <cell r="M377" t="str">
            <v>OP k pohled.odběrat.</v>
          </cell>
          <cell r="N377" t="str">
            <v>CZK</v>
          </cell>
          <cell r="O377">
            <v>0</v>
          </cell>
        </row>
        <row r="379">
          <cell r="D379">
            <v>532145</v>
          </cell>
          <cell r="E379" t="str">
            <v>Doh.pol.PN odměny</v>
          </cell>
          <cell r="F379" t="str">
            <v>CZK</v>
          </cell>
          <cell r="G379">
            <v>42895</v>
          </cell>
          <cell r="L379">
            <v>329328</v>
          </cell>
          <cell r="M379" t="str">
            <v>OP k pohled.ostatním</v>
          </cell>
          <cell r="N379" t="str">
            <v>CZK</v>
          </cell>
          <cell r="O379">
            <v>-1346367.3</v>
          </cell>
        </row>
        <row r="381">
          <cell r="D381">
            <v>532220</v>
          </cell>
          <cell r="E381" t="str">
            <v>SocPoj-Pod 26%-OS</v>
          </cell>
          <cell r="F381" t="str">
            <v>CZK</v>
          </cell>
          <cell r="G381">
            <v>1501023</v>
          </cell>
          <cell r="L381">
            <v>331100</v>
          </cell>
          <cell r="M381" t="str">
            <v>GOLEM-závazky z PU</v>
          </cell>
          <cell r="N381" t="str">
            <v>CZK</v>
          </cell>
          <cell r="O381">
            <v>-9069553.69</v>
          </cell>
        </row>
        <row r="383">
          <cell r="D383">
            <v>532230</v>
          </cell>
          <cell r="E383" t="str">
            <v>ZdravPoj-Pod 9%-OS</v>
          </cell>
          <cell r="F383" t="str">
            <v>CZK</v>
          </cell>
          <cell r="G383">
            <v>540362.24</v>
          </cell>
          <cell r="L383">
            <v>331306</v>
          </cell>
          <cell r="M383" t="str">
            <v>CPP-PředpPlňPUMimoG</v>
          </cell>
          <cell r="N383" t="str">
            <v>CZK</v>
          </cell>
          <cell r="O383">
            <v>0</v>
          </cell>
        </row>
        <row r="385">
          <cell r="D385">
            <v>532301</v>
          </cell>
          <cell r="E385" t="str">
            <v>Inzeráty-NovinyČasop</v>
          </cell>
          <cell r="F385" t="str">
            <v>CZK</v>
          </cell>
          <cell r="G385">
            <v>806890.48</v>
          </cell>
          <cell r="L385">
            <v>332100</v>
          </cell>
          <cell r="M385" t="str">
            <v>Záv-KeZprostředkovat</v>
          </cell>
          <cell r="N385" t="str">
            <v>CZK</v>
          </cell>
          <cell r="O385">
            <v>-37186578</v>
          </cell>
        </row>
        <row r="387">
          <cell r="D387">
            <v>532302</v>
          </cell>
          <cell r="E387" t="str">
            <v>TV, radio, kina</v>
          </cell>
          <cell r="F387" t="str">
            <v>CZK</v>
          </cell>
          <cell r="G387">
            <v>0</v>
          </cell>
          <cell r="L387">
            <v>332300</v>
          </cell>
          <cell r="M387" t="str">
            <v>Závazek z provizí JP</v>
          </cell>
          <cell r="N387" t="str">
            <v>CZK</v>
          </cell>
          <cell r="O387">
            <v>-566788.27</v>
          </cell>
        </row>
        <row r="389">
          <cell r="D389">
            <v>532303</v>
          </cell>
          <cell r="E389" t="str">
            <v>Plakáty, billboardy</v>
          </cell>
          <cell r="F389" t="str">
            <v>CZK</v>
          </cell>
          <cell r="G389">
            <v>403706.38</v>
          </cell>
          <cell r="L389">
            <v>333100</v>
          </cell>
          <cell r="M389" t="str">
            <v>Závazky ze zajištění</v>
          </cell>
          <cell r="N389" t="str">
            <v>CZK</v>
          </cell>
          <cell r="O389">
            <v>-58559481.06</v>
          </cell>
        </row>
        <row r="391">
          <cell r="D391">
            <v>532304</v>
          </cell>
          <cell r="E391" t="str">
            <v>Reklamní předměty</v>
          </cell>
          <cell r="F391" t="str">
            <v>CZK</v>
          </cell>
          <cell r="G391">
            <v>763661.24</v>
          </cell>
          <cell r="L391">
            <v>333199</v>
          </cell>
          <cell r="M391" t="str">
            <v>Pom.Účet Přecenění</v>
          </cell>
          <cell r="N391" t="str">
            <v>CZK</v>
          </cell>
          <cell r="O391">
            <v>0</v>
          </cell>
        </row>
        <row r="393">
          <cell r="D393">
            <v>532305</v>
          </cell>
          <cell r="E393" t="str">
            <v>Sponzoring</v>
          </cell>
          <cell r="F393" t="str">
            <v>CZK</v>
          </cell>
          <cell r="G393">
            <v>8395916.99</v>
          </cell>
          <cell r="L393">
            <v>333300</v>
          </cell>
          <cell r="M393" t="str">
            <v>PředpisZávZProv-AFZ</v>
          </cell>
          <cell r="N393" t="str">
            <v>CZK</v>
          </cell>
          <cell r="O393">
            <v>-113443.76</v>
          </cell>
        </row>
        <row r="395">
          <cell r="D395">
            <v>532309</v>
          </cell>
          <cell r="E395" t="str">
            <v>Ostatní rekl.náklady</v>
          </cell>
          <cell r="F395" t="str">
            <v>CZK</v>
          </cell>
          <cell r="G395">
            <v>5209929.35</v>
          </cell>
          <cell r="L395">
            <v>333400</v>
          </cell>
          <cell r="M395" t="str">
            <v>ZAJ-závazky</v>
          </cell>
          <cell r="N395" t="str">
            <v>CZK</v>
          </cell>
          <cell r="O395">
            <v>0</v>
          </cell>
        </row>
        <row r="397">
          <cell r="D397">
            <v>532351</v>
          </cell>
          <cell r="E397" t="str">
            <v>StravnéKapesné-DoLim</v>
          </cell>
          <cell r="F397" t="str">
            <v>CZK</v>
          </cell>
          <cell r="G397">
            <v>206424.69</v>
          </cell>
          <cell r="L397">
            <v>333800</v>
          </cell>
          <cell r="M397" t="str">
            <v>Závazky Jaderný Pool</v>
          </cell>
          <cell r="N397" t="str">
            <v>CZK</v>
          </cell>
          <cell r="O397">
            <v>0</v>
          </cell>
        </row>
        <row r="399">
          <cell r="D399">
            <v>532352</v>
          </cell>
          <cell r="E399" t="str">
            <v>Kilometrovné</v>
          </cell>
          <cell r="F399" t="str">
            <v>CZK</v>
          </cell>
          <cell r="G399">
            <v>845851.45</v>
          </cell>
          <cell r="L399">
            <v>338099</v>
          </cell>
          <cell r="M399" t="str">
            <v>CPP-ZávPoj-Nest-PVT</v>
          </cell>
          <cell r="N399" t="str">
            <v>CZK</v>
          </cell>
          <cell r="O399">
            <v>-19025</v>
          </cell>
        </row>
        <row r="401">
          <cell r="D401">
            <v>532353</v>
          </cell>
          <cell r="E401" t="str">
            <v>Jízdné</v>
          </cell>
          <cell r="F401" t="str">
            <v>CZK</v>
          </cell>
          <cell r="G401">
            <v>40730.78</v>
          </cell>
          <cell r="L401">
            <v>338100</v>
          </cell>
          <cell r="M401" t="str">
            <v>Závazky z poj.-NEST.</v>
          </cell>
          <cell r="N401" t="str">
            <v>CZK</v>
          </cell>
          <cell r="O401">
            <v>-141368802.72</v>
          </cell>
        </row>
        <row r="403">
          <cell r="D403">
            <v>532354</v>
          </cell>
          <cell r="E403" t="str">
            <v>Ubytování</v>
          </cell>
          <cell r="F403" t="str">
            <v>CZK</v>
          </cell>
          <cell r="G403">
            <v>250290.49</v>
          </cell>
          <cell r="L403">
            <v>351100</v>
          </cell>
          <cell r="M403" t="str">
            <v>Pracovníci</v>
          </cell>
          <cell r="N403" t="str">
            <v>CZK</v>
          </cell>
          <cell r="O403">
            <v>-43849</v>
          </cell>
        </row>
        <row r="405">
          <cell r="D405">
            <v>532355</v>
          </cell>
          <cell r="E405" t="str">
            <v>Ostatní nák-Cestovné</v>
          </cell>
          <cell r="F405" t="str">
            <v>CZK</v>
          </cell>
          <cell r="G405">
            <v>13416.87</v>
          </cell>
          <cell r="L405">
            <v>353100</v>
          </cell>
          <cell r="M405" t="str">
            <v>Závazky-cest.náhrady</v>
          </cell>
          <cell r="N405" t="str">
            <v>CZK</v>
          </cell>
          <cell r="O405">
            <v>-201743</v>
          </cell>
        </row>
        <row r="407">
          <cell r="D407">
            <v>532382</v>
          </cell>
          <cell r="E407" t="str">
            <v>PříspěvkyNaStravenky</v>
          </cell>
          <cell r="F407" t="str">
            <v>CZK</v>
          </cell>
          <cell r="G407">
            <v>1141784.73</v>
          </cell>
          <cell r="L407">
            <v>353500</v>
          </cell>
          <cell r="M407" t="str">
            <v>Ost.záv.-dep.mzdy</v>
          </cell>
          <cell r="N407" t="str">
            <v>CZK</v>
          </cell>
          <cell r="O407">
            <v>-116685</v>
          </cell>
        </row>
        <row r="409">
          <cell r="D409">
            <v>532388</v>
          </cell>
          <cell r="E409" t="str">
            <v>PřísNaStravNadLim-ND</v>
          </cell>
          <cell r="F409" t="str">
            <v>CZK</v>
          </cell>
          <cell r="G409">
            <v>243990.27</v>
          </cell>
          <cell r="L409">
            <v>353999</v>
          </cell>
          <cell r="M409" t="str">
            <v>Záv.k zam.-rozstřel</v>
          </cell>
          <cell r="N409" t="str">
            <v>CZK</v>
          </cell>
          <cell r="O409">
            <v>4656619.04</v>
          </cell>
        </row>
        <row r="411">
          <cell r="D411">
            <v>532400</v>
          </cell>
          <cell r="E411" t="str">
            <v>Provizní mzdy</v>
          </cell>
          <cell r="F411" t="str">
            <v>CZK</v>
          </cell>
          <cell r="G411">
            <v>7617369.12</v>
          </cell>
          <cell r="L411">
            <v>354200</v>
          </cell>
          <cell r="M411" t="str">
            <v>Zálohy-drobný nákup</v>
          </cell>
          <cell r="N411" t="str">
            <v>CZK</v>
          </cell>
          <cell r="O411">
            <v>116500</v>
          </cell>
        </row>
        <row r="413">
          <cell r="D413">
            <v>532403</v>
          </cell>
          <cell r="E413" t="str">
            <v>Zaručená mzda OS</v>
          </cell>
          <cell r="F413" t="str">
            <v>CZK</v>
          </cell>
          <cell r="G413">
            <v>616468.26</v>
          </cell>
          <cell r="L413">
            <v>354201</v>
          </cell>
          <cell r="M413" t="str">
            <v>Zálohy na cest.-zahr</v>
          </cell>
          <cell r="N413" t="str">
            <v>CZK</v>
          </cell>
          <cell r="O413">
            <v>5012</v>
          </cell>
        </row>
        <row r="415">
          <cell r="D415">
            <v>532404</v>
          </cell>
          <cell r="E415" t="str">
            <v>Základní mzda OS</v>
          </cell>
          <cell r="F415" t="str">
            <v>CZK</v>
          </cell>
          <cell r="G415">
            <v>22554196.24</v>
          </cell>
          <cell r="L415">
            <v>354220</v>
          </cell>
          <cell r="M415" t="str">
            <v>CPP-ProvozZálNaPoboč</v>
          </cell>
          <cell r="N415" t="str">
            <v>CZK</v>
          </cell>
          <cell r="O415">
            <v>471903.7</v>
          </cell>
        </row>
        <row r="417">
          <cell r="D417">
            <v>532405</v>
          </cell>
          <cell r="E417" t="str">
            <v>Zaručená mzda-vratná</v>
          </cell>
          <cell r="F417" t="str">
            <v>CZK</v>
          </cell>
          <cell r="G417">
            <v>138427.16</v>
          </cell>
          <cell r="L417">
            <v>354230</v>
          </cell>
          <cell r="M417" t="str">
            <v>CPP-ZálohyNaDrobnéMi</v>
          </cell>
          <cell r="N417" t="str">
            <v>CZK</v>
          </cell>
          <cell r="O417">
            <v>124810.2</v>
          </cell>
        </row>
        <row r="419">
          <cell r="D419">
            <v>532406</v>
          </cell>
          <cell r="E419" t="str">
            <v>OstMzdSložVčPřípNáhr</v>
          </cell>
          <cell r="F419" t="str">
            <v>CZK</v>
          </cell>
          <cell r="G419">
            <v>4359226.53</v>
          </cell>
          <cell r="L419">
            <v>354300</v>
          </cell>
          <cell r="M419" t="str">
            <v>Pohled-Manka,škody</v>
          </cell>
          <cell r="N419" t="str">
            <v>CZK</v>
          </cell>
          <cell r="O419">
            <v>2279726.82</v>
          </cell>
        </row>
        <row r="421">
          <cell r="D421">
            <v>532407</v>
          </cell>
          <cell r="E421" t="str">
            <v>Odměny obch. služby</v>
          </cell>
          <cell r="F421" t="str">
            <v>CZK</v>
          </cell>
          <cell r="G421">
            <v>5936147.18</v>
          </cell>
          <cell r="L421">
            <v>354400</v>
          </cell>
          <cell r="M421" t="str">
            <v>Pohledávky ostatní</v>
          </cell>
          <cell r="N421" t="str">
            <v>CZK</v>
          </cell>
          <cell r="O421">
            <v>6317</v>
          </cell>
        </row>
        <row r="423">
          <cell r="D423">
            <v>532412</v>
          </cell>
          <cell r="E423" t="str">
            <v>Odměny z úspor prov.</v>
          </cell>
          <cell r="F423" t="str">
            <v>CZK</v>
          </cell>
          <cell r="G423">
            <v>4615144.27</v>
          </cell>
          <cell r="L423">
            <v>354401</v>
          </cell>
          <cell r="M423" t="str">
            <v>Pohled-MobilníTel-HR</v>
          </cell>
          <cell r="N423" t="str">
            <v>CZK</v>
          </cell>
          <cell r="O423">
            <v>105364</v>
          </cell>
        </row>
        <row r="425">
          <cell r="D425">
            <v>532490</v>
          </cell>
          <cell r="E425" t="str">
            <v>Nevyčerpaná dovolená</v>
          </cell>
          <cell r="F425" t="str">
            <v>CZK</v>
          </cell>
          <cell r="G425">
            <v>0</v>
          </cell>
          <cell r="L425">
            <v>354601</v>
          </cell>
          <cell r="M425" t="str">
            <v>Pohled-Strav-HR</v>
          </cell>
          <cell r="N425" t="str">
            <v>CZK</v>
          </cell>
          <cell r="O425">
            <v>-132</v>
          </cell>
        </row>
        <row r="427">
          <cell r="D427">
            <v>532800</v>
          </cell>
          <cell r="E427" t="str">
            <v>TvorbaČR-PořNákl-IZP</v>
          </cell>
          <cell r="F427" t="str">
            <v>CZK</v>
          </cell>
          <cell r="G427">
            <v>-183583061</v>
          </cell>
          <cell r="L427">
            <v>354700</v>
          </cell>
          <cell r="M427" t="str">
            <v>Pohled-Přepl. mzdy</v>
          </cell>
          <cell r="N427" t="str">
            <v>CZK</v>
          </cell>
          <cell r="O427">
            <v>22179</v>
          </cell>
        </row>
        <row r="429">
          <cell r="D429">
            <v>532990</v>
          </cell>
          <cell r="E429" t="str">
            <v>Převod správní režie</v>
          </cell>
          <cell r="F429" t="str">
            <v>CZK</v>
          </cell>
          <cell r="G429">
            <v>0</v>
          </cell>
          <cell r="L429">
            <v>354800</v>
          </cell>
          <cell r="M429" t="str">
            <v>Půjčky zaměstnanců</v>
          </cell>
          <cell r="N429" t="str">
            <v>CZK</v>
          </cell>
          <cell r="O429">
            <v>363792</v>
          </cell>
        </row>
        <row r="431">
          <cell r="D431">
            <v>532998</v>
          </cell>
          <cell r="E431" t="str">
            <v>Převod správní režie</v>
          </cell>
          <cell r="F431" t="str">
            <v>CZK</v>
          </cell>
          <cell r="G431">
            <v>23108413.39</v>
          </cell>
          <cell r="L431">
            <v>354900</v>
          </cell>
          <cell r="M431" t="str">
            <v>Zálohy na mzdy</v>
          </cell>
          <cell r="N431" t="str">
            <v>CZK</v>
          </cell>
          <cell r="O431">
            <v>-22000</v>
          </cell>
        </row>
        <row r="433">
          <cell r="D433">
            <v>532999</v>
          </cell>
          <cell r="E433" t="str">
            <v>Převod správní režie</v>
          </cell>
          <cell r="F433" t="str">
            <v>CZK</v>
          </cell>
          <cell r="G433">
            <v>7361475.26</v>
          </cell>
          <cell r="L433">
            <v>354999</v>
          </cell>
          <cell r="M433" t="str">
            <v>Poh.zam.-rozstřel</v>
          </cell>
          <cell r="N433" t="str">
            <v>CZK</v>
          </cell>
          <cell r="O433">
            <v>-208532.31</v>
          </cell>
        </row>
        <row r="435">
          <cell r="D435">
            <v>533100</v>
          </cell>
          <cell r="E435" t="str">
            <v>Základní mzdy</v>
          </cell>
          <cell r="F435" t="str">
            <v>CZK</v>
          </cell>
          <cell r="G435">
            <v>20344272.18</v>
          </cell>
          <cell r="L435">
            <v>355210</v>
          </cell>
          <cell r="M435" t="str">
            <v>Závazek - zdrav.poj.</v>
          </cell>
          <cell r="N435" t="str">
            <v>CZK</v>
          </cell>
          <cell r="O435">
            <v>-2946435.68</v>
          </cell>
        </row>
        <row r="437">
          <cell r="D437">
            <v>533101</v>
          </cell>
          <cell r="E437" t="str">
            <v>Odměny</v>
          </cell>
          <cell r="F437" t="str">
            <v>CZK</v>
          </cell>
          <cell r="G437">
            <v>4688704.02</v>
          </cell>
          <cell r="L437">
            <v>355220</v>
          </cell>
          <cell r="M437" t="str">
            <v>Závazek - soc.poj.</v>
          </cell>
          <cell r="N437" t="str">
            <v>CZK</v>
          </cell>
          <cell r="O437">
            <v>-6811976.93</v>
          </cell>
        </row>
        <row r="439">
          <cell r="D439">
            <v>533104</v>
          </cell>
          <cell r="E439" t="str">
            <v>Jubilea</v>
          </cell>
          <cell r="F439" t="str">
            <v>CZK</v>
          </cell>
          <cell r="G439">
            <v>245284.3</v>
          </cell>
          <cell r="L439">
            <v>359100</v>
          </cell>
          <cell r="M439" t="str">
            <v>CPP-OP-OdcizProstř</v>
          </cell>
          <cell r="N439" t="str">
            <v>CZK</v>
          </cell>
          <cell r="O439">
            <v>-1860443.94</v>
          </cell>
        </row>
        <row r="441">
          <cell r="D441">
            <v>533106</v>
          </cell>
          <cell r="E441" t="str">
            <v>Ost.mzd.sl.vč př.a n</v>
          </cell>
          <cell r="F441" t="str">
            <v>CZK</v>
          </cell>
          <cell r="G441">
            <v>3221927.86</v>
          </cell>
          <cell r="L441">
            <v>360650</v>
          </cell>
          <cell r="M441" t="str">
            <v>Dod-PNC OB650</v>
          </cell>
          <cell r="N441" t="str">
            <v>CZK</v>
          </cell>
          <cell r="O441">
            <v>289254.19</v>
          </cell>
        </row>
        <row r="443">
          <cell r="D443">
            <v>533141</v>
          </cell>
          <cell r="E443" t="str">
            <v>Odměny předst.a d.r.</v>
          </cell>
          <cell r="F443" t="str">
            <v>CZK</v>
          </cell>
          <cell r="G443">
            <v>2284309.27</v>
          </cell>
          <cell r="L443">
            <v>360652</v>
          </cell>
          <cell r="M443" t="str">
            <v>Dod-PNC OB652</v>
          </cell>
          <cell r="N443" t="str">
            <v>CZK</v>
          </cell>
          <cell r="O443">
            <v>0</v>
          </cell>
        </row>
        <row r="445">
          <cell r="D445">
            <v>533150</v>
          </cell>
          <cell r="E445" t="str">
            <v>OON bez důvěrníků</v>
          </cell>
          <cell r="F445" t="str">
            <v>CZK</v>
          </cell>
          <cell r="G445">
            <v>929269.2</v>
          </cell>
          <cell r="L445">
            <v>363101</v>
          </cell>
          <cell r="M445" t="str">
            <v>DomácíDodavat-KontÚč</v>
          </cell>
          <cell r="N445" t="str">
            <v>CZK</v>
          </cell>
          <cell r="O445">
            <v>-23490794.82</v>
          </cell>
        </row>
        <row r="447">
          <cell r="D447">
            <v>533151</v>
          </cell>
          <cell r="E447" t="str">
            <v>OON-Odstupné</v>
          </cell>
          <cell r="F447" t="str">
            <v>CZK</v>
          </cell>
          <cell r="G447">
            <v>292325.17</v>
          </cell>
          <cell r="L447">
            <v>363650</v>
          </cell>
          <cell r="M447" t="str">
            <v>CPP-NP-OB650</v>
          </cell>
          <cell r="N447" t="str">
            <v>CZK</v>
          </cell>
          <cell r="O447">
            <v>927</v>
          </cell>
        </row>
        <row r="449">
          <cell r="D449">
            <v>533190</v>
          </cell>
          <cell r="E449" t="str">
            <v>Nevyčerpaná dovolená</v>
          </cell>
          <cell r="F449" t="str">
            <v>CZK</v>
          </cell>
          <cell r="G449">
            <v>-2446556.01</v>
          </cell>
          <cell r="L449">
            <v>368101</v>
          </cell>
          <cell r="M449" t="str">
            <v>PřijatéZálohy-ODDO</v>
          </cell>
          <cell r="N449" t="str">
            <v>CZK</v>
          </cell>
          <cell r="O449">
            <v>-4500</v>
          </cell>
        </row>
        <row r="451">
          <cell r="D451">
            <v>533200</v>
          </cell>
          <cell r="E451" t="str">
            <v>Zákon.poj.pracovníků</v>
          </cell>
          <cell r="F451" t="str">
            <v>CZK</v>
          </cell>
          <cell r="G451">
            <v>206176.31</v>
          </cell>
          <cell r="L451">
            <v>368201</v>
          </cell>
          <cell r="M451" t="str">
            <v>CPP-Plnění MTPL-MVCR</v>
          </cell>
          <cell r="N451" t="str">
            <v>CZK</v>
          </cell>
          <cell r="O451">
            <v>-8736177.28</v>
          </cell>
        </row>
        <row r="453">
          <cell r="D453">
            <v>533210</v>
          </cell>
          <cell r="E453" t="str">
            <v>ZdravPoj-Pod 9%</v>
          </cell>
          <cell r="F453" t="str">
            <v>CZK</v>
          </cell>
          <cell r="G453">
            <v>2538366.1</v>
          </cell>
          <cell r="L453">
            <v>368800</v>
          </cell>
          <cell r="M453" t="str">
            <v>Kauce</v>
          </cell>
          <cell r="N453" t="str">
            <v>CZK</v>
          </cell>
          <cell r="O453">
            <v>-23704802.5</v>
          </cell>
        </row>
        <row r="455">
          <cell r="D455">
            <v>533220</v>
          </cell>
          <cell r="E455" t="str">
            <v>SocPoj-Pod 26%</v>
          </cell>
          <cell r="F455" t="str">
            <v>CZK</v>
          </cell>
          <cell r="G455">
            <v>6967059.17</v>
          </cell>
          <cell r="L455">
            <v>369100</v>
          </cell>
          <cell r="M455" t="str">
            <v>Obstávky-SrážkyZMezd</v>
          </cell>
          <cell r="N455" t="str">
            <v>CZK</v>
          </cell>
          <cell r="O455">
            <v>-22576733</v>
          </cell>
        </row>
        <row r="457">
          <cell r="D457">
            <v>533305</v>
          </cell>
          <cell r="E457" t="str">
            <v>DHM 1000-40000-IT</v>
          </cell>
          <cell r="F457" t="str">
            <v>CZK</v>
          </cell>
          <cell r="G457">
            <v>737647.57</v>
          </cell>
          <cell r="L457">
            <v>369101</v>
          </cell>
          <cell r="M457" t="str">
            <v>Obstávky-DůchPřipoj</v>
          </cell>
          <cell r="N457" t="str">
            <v>CZK</v>
          </cell>
          <cell r="O457">
            <v>-266980</v>
          </cell>
        </row>
        <row r="459">
          <cell r="D459">
            <v>533310</v>
          </cell>
          <cell r="E459" t="str">
            <v>SpotřebaKnih,Čas,Pub</v>
          </cell>
          <cell r="F459" t="str">
            <v>CZK</v>
          </cell>
          <cell r="G459">
            <v>44330.2</v>
          </cell>
          <cell r="L459">
            <v>369102</v>
          </cell>
          <cell r="M459" t="str">
            <v>Obstávky-život.poj</v>
          </cell>
          <cell r="N459" t="str">
            <v>CZK</v>
          </cell>
          <cell r="O459">
            <v>-64038</v>
          </cell>
        </row>
        <row r="461">
          <cell r="D461">
            <v>533311</v>
          </cell>
          <cell r="E461" t="str">
            <v>Spotřeba ND vč. PC</v>
          </cell>
          <cell r="F461" t="str">
            <v>CZK</v>
          </cell>
          <cell r="G461">
            <v>79225.94</v>
          </cell>
          <cell r="L461">
            <v>369104</v>
          </cell>
          <cell r="M461" t="str">
            <v>ZR*Obstávky-SrážkyZM</v>
          </cell>
          <cell r="N461" t="str">
            <v>CZK</v>
          </cell>
          <cell r="O461">
            <v>0</v>
          </cell>
        </row>
        <row r="463">
          <cell r="D463">
            <v>533312</v>
          </cell>
          <cell r="E463" t="str">
            <v>Tonery a pásky</v>
          </cell>
          <cell r="F463" t="str">
            <v>CZK</v>
          </cell>
          <cell r="G463">
            <v>411592.48</v>
          </cell>
          <cell r="L463">
            <v>369200</v>
          </cell>
          <cell r="M463" t="str">
            <v>Výž.+cese,sráž.mezd</v>
          </cell>
          <cell r="N463" t="str">
            <v>CZK</v>
          </cell>
          <cell r="O463">
            <v>-1280</v>
          </cell>
        </row>
        <row r="465">
          <cell r="D465">
            <v>533313</v>
          </cell>
          <cell r="E465" t="str">
            <v>Kancelářské potřeby</v>
          </cell>
          <cell r="F465" t="str">
            <v>CZK</v>
          </cell>
          <cell r="G465">
            <v>552851.32</v>
          </cell>
          <cell r="L465">
            <v>369400</v>
          </cell>
          <cell r="M465" t="str">
            <v>Záv.k akc.při rozd.z</v>
          </cell>
          <cell r="N465" t="str">
            <v>CZK</v>
          </cell>
          <cell r="O465">
            <v>0</v>
          </cell>
        </row>
        <row r="467">
          <cell r="D467">
            <v>533315</v>
          </cell>
          <cell r="E467" t="str">
            <v>DHM 1000-40000</v>
          </cell>
          <cell r="F467" t="str">
            <v>CZK</v>
          </cell>
          <cell r="G467">
            <v>679499.31</v>
          </cell>
          <cell r="L467">
            <v>369999</v>
          </cell>
          <cell r="M467" t="str">
            <v>Ost.zav.-rozstřel</v>
          </cell>
          <cell r="N467" t="str">
            <v>CZK</v>
          </cell>
          <cell r="O467">
            <v>4778094.56</v>
          </cell>
        </row>
        <row r="469">
          <cell r="D469">
            <v>533316</v>
          </cell>
          <cell r="E469" t="str">
            <v>DNM 2000-60000</v>
          </cell>
          <cell r="F469" t="str">
            <v>CZK</v>
          </cell>
          <cell r="G469">
            <v>28807.81</v>
          </cell>
          <cell r="L469">
            <v>371100</v>
          </cell>
          <cell r="M469" t="str">
            <v>Placená záloha DPPO</v>
          </cell>
          <cell r="N469" t="str">
            <v>CZK</v>
          </cell>
          <cell r="O469">
            <v>49824906.24</v>
          </cell>
        </row>
        <row r="471">
          <cell r="D471">
            <v>533317</v>
          </cell>
          <cell r="E471" t="str">
            <v>SpotřebaMateriálu-DÚ</v>
          </cell>
          <cell r="F471" t="str">
            <v>CZK</v>
          </cell>
          <cell r="G471">
            <v>283037.7</v>
          </cell>
          <cell r="L471">
            <v>371101</v>
          </cell>
          <cell r="M471" t="str">
            <v>Daň z příjmu</v>
          </cell>
          <cell r="N471" t="str">
            <v>CZK</v>
          </cell>
          <cell r="O471">
            <v>0</v>
          </cell>
        </row>
        <row r="473">
          <cell r="D473">
            <v>533321</v>
          </cell>
          <cell r="E473" t="str">
            <v>Spotřeba elektřiny</v>
          </cell>
          <cell r="F473" t="str">
            <v>CZK</v>
          </cell>
          <cell r="G473">
            <v>1598126.44</v>
          </cell>
          <cell r="L473">
            <v>371102</v>
          </cell>
          <cell r="M473" t="str">
            <v>Pohl.CZFÚ-SD do15%</v>
          </cell>
          <cell r="N473" t="str">
            <v>CZK</v>
          </cell>
          <cell r="O473">
            <v>0</v>
          </cell>
        </row>
        <row r="475">
          <cell r="D475">
            <v>533322</v>
          </cell>
          <cell r="E475" t="str">
            <v>Spotřeba plynu</v>
          </cell>
          <cell r="F475" t="str">
            <v>CZK</v>
          </cell>
          <cell r="G475">
            <v>49671.2</v>
          </cell>
          <cell r="L475">
            <v>371104</v>
          </cell>
          <cell r="M475" t="str">
            <v>Pohl.ZAHFÚ-SDnadSZDZ</v>
          </cell>
          <cell r="N475" t="str">
            <v>CZK</v>
          </cell>
          <cell r="O475">
            <v>27627.21</v>
          </cell>
        </row>
        <row r="477">
          <cell r="D477">
            <v>533323</v>
          </cell>
          <cell r="E477" t="str">
            <v>Spotřeba vody a páry</v>
          </cell>
          <cell r="F477" t="str">
            <v>CZK</v>
          </cell>
          <cell r="G477">
            <v>708780.63</v>
          </cell>
          <cell r="L477">
            <v>372100</v>
          </cell>
          <cell r="M477" t="str">
            <v>DzP-MzdyZaměst</v>
          </cell>
          <cell r="N477" t="str">
            <v>CZK</v>
          </cell>
          <cell r="O477">
            <v>-3094742.23</v>
          </cell>
        </row>
        <row r="479">
          <cell r="D479">
            <v>533324</v>
          </cell>
          <cell r="E479" t="str">
            <v>Spotřeba-VodnéStočné</v>
          </cell>
          <cell r="F479" t="str">
            <v>CZK</v>
          </cell>
          <cell r="G479">
            <v>133602.83</v>
          </cell>
          <cell r="L479">
            <v>372400</v>
          </cell>
          <cell r="M479" t="str">
            <v>Silniční daň</v>
          </cell>
          <cell r="N479" t="str">
            <v>CZK</v>
          </cell>
          <cell r="O479">
            <v>114763.22</v>
          </cell>
        </row>
        <row r="481">
          <cell r="D481">
            <v>533325</v>
          </cell>
          <cell r="E481" t="str">
            <v>Spotřeba PHM</v>
          </cell>
          <cell r="F481" t="str">
            <v>CZK</v>
          </cell>
          <cell r="G481">
            <v>287650.31</v>
          </cell>
          <cell r="L481">
            <v>372801</v>
          </cell>
          <cell r="M481" t="str">
            <v>Daň srážková-Mzdy</v>
          </cell>
          <cell r="N481" t="str">
            <v>CZK</v>
          </cell>
          <cell r="O481">
            <v>-8311.91</v>
          </cell>
        </row>
        <row r="483">
          <cell r="D483">
            <v>533333</v>
          </cell>
          <cell r="E483" t="str">
            <v>Opravy a udr.mot.voz</v>
          </cell>
          <cell r="F483" t="str">
            <v>CZK</v>
          </cell>
          <cell r="G483">
            <v>578216.49</v>
          </cell>
          <cell r="L483">
            <v>372803</v>
          </cell>
          <cell r="M483" t="str">
            <v>Daň srážková</v>
          </cell>
          <cell r="N483" t="str">
            <v>CZK</v>
          </cell>
          <cell r="O483">
            <v>-279</v>
          </cell>
        </row>
        <row r="485">
          <cell r="D485">
            <v>533334</v>
          </cell>
          <cell r="E485" t="str">
            <v>Opravy, udržování-HW</v>
          </cell>
          <cell r="F485" t="str">
            <v>CZK</v>
          </cell>
          <cell r="G485">
            <v>528358.32</v>
          </cell>
          <cell r="L485">
            <v>373001</v>
          </cell>
          <cell r="M485" t="str">
            <v>DPH-závazek k FÚ</v>
          </cell>
          <cell r="N485" t="str">
            <v>CZK</v>
          </cell>
          <cell r="O485">
            <v>-89772.18</v>
          </cell>
        </row>
        <row r="487">
          <cell r="D487">
            <v>533335</v>
          </cell>
          <cell r="E487" t="str">
            <v>Opr.a udr.-přístroje</v>
          </cell>
          <cell r="F487" t="str">
            <v>CZK</v>
          </cell>
          <cell r="G487">
            <v>362741.57</v>
          </cell>
          <cell r="L487">
            <v>373002</v>
          </cell>
          <cell r="M487" t="str">
            <v>DPH-pohledávka</v>
          </cell>
          <cell r="N487" t="str">
            <v>CZK</v>
          </cell>
          <cell r="O487">
            <v>0</v>
          </cell>
        </row>
        <row r="489">
          <cell r="D489">
            <v>533336</v>
          </cell>
          <cell r="E489" t="str">
            <v>Opravy a udr.ostatní</v>
          </cell>
          <cell r="F489" t="str">
            <v>CZK</v>
          </cell>
          <cell r="G489">
            <v>5733.12</v>
          </cell>
          <cell r="L489">
            <v>373101</v>
          </cell>
          <cell r="M489" t="str">
            <v>DaňNaVstupu-Snížená</v>
          </cell>
          <cell r="N489" t="str">
            <v>CZK</v>
          </cell>
          <cell r="O489">
            <v>0</v>
          </cell>
        </row>
        <row r="491">
          <cell r="D491">
            <v>533341</v>
          </cell>
          <cell r="E491" t="str">
            <v>Poštovné</v>
          </cell>
          <cell r="F491" t="str">
            <v>CZK</v>
          </cell>
          <cell r="G491">
            <v>6890664.98</v>
          </cell>
          <cell r="L491">
            <v>373200</v>
          </cell>
          <cell r="M491" t="str">
            <v>DaňNaVýstupu-Základn</v>
          </cell>
          <cell r="N491" t="str">
            <v>CZK</v>
          </cell>
          <cell r="O491">
            <v>0</v>
          </cell>
        </row>
        <row r="493">
          <cell r="D493">
            <v>533342</v>
          </cell>
          <cell r="E493" t="str">
            <v>Tel.popl-Pevné linky</v>
          </cell>
          <cell r="F493" t="str">
            <v>CZK</v>
          </cell>
          <cell r="G493">
            <v>638784.76</v>
          </cell>
          <cell r="L493">
            <v>373201</v>
          </cell>
          <cell r="M493" t="str">
            <v>DaňNaVstupu-Základní</v>
          </cell>
          <cell r="N493" t="str">
            <v>CZK</v>
          </cell>
          <cell r="O493">
            <v>0</v>
          </cell>
        </row>
        <row r="495">
          <cell r="D495">
            <v>533343</v>
          </cell>
          <cell r="E495" t="str">
            <v>Tel.popl-Mobil linky</v>
          </cell>
          <cell r="F495" t="str">
            <v>CZK</v>
          </cell>
          <cell r="G495">
            <v>1024693.31</v>
          </cell>
          <cell r="L495">
            <v>373300</v>
          </cell>
          <cell r="M495" t="str">
            <v>ReverzDaň ZákSazEU</v>
          </cell>
          <cell r="N495" t="str">
            <v>CZK</v>
          </cell>
          <cell r="O495">
            <v>0</v>
          </cell>
        </row>
        <row r="497">
          <cell r="D497">
            <v>533345</v>
          </cell>
          <cell r="E497" t="str">
            <v>Elektron přenosy dat</v>
          </cell>
          <cell r="F497" t="str">
            <v>CZK</v>
          </cell>
          <cell r="G497">
            <v>1875784.09</v>
          </cell>
          <cell r="L497">
            <v>377100</v>
          </cell>
          <cell r="M497" t="str">
            <v>Odlož.daň.pohledávka</v>
          </cell>
          <cell r="N497" t="str">
            <v>CZK</v>
          </cell>
          <cell r="O497">
            <v>386809.65</v>
          </cell>
        </row>
        <row r="499">
          <cell r="D499">
            <v>533351</v>
          </cell>
          <cell r="E499" t="str">
            <v>StravnéKapesné-DoLim</v>
          </cell>
          <cell r="F499" t="str">
            <v>CZK</v>
          </cell>
          <cell r="G499">
            <v>51108</v>
          </cell>
          <cell r="L499">
            <v>377101</v>
          </cell>
          <cell r="M499" t="str">
            <v>Odlož.daň.závazek</v>
          </cell>
          <cell r="N499" t="str">
            <v>CZK</v>
          </cell>
          <cell r="O499">
            <v>-849503.31</v>
          </cell>
        </row>
        <row r="501">
          <cell r="D501">
            <v>533352</v>
          </cell>
          <cell r="E501" t="str">
            <v>Kilometrovné</v>
          </cell>
          <cell r="F501" t="str">
            <v>CZK</v>
          </cell>
          <cell r="G501">
            <v>12547.58</v>
          </cell>
          <cell r="L501">
            <v>377900</v>
          </cell>
          <cell r="M501" t="str">
            <v>Daň z OR</v>
          </cell>
          <cell r="N501" t="str">
            <v>CZK</v>
          </cell>
          <cell r="O501">
            <v>-2607713.36</v>
          </cell>
        </row>
        <row r="503">
          <cell r="D503">
            <v>533353</v>
          </cell>
          <cell r="E503" t="str">
            <v>Jízdné</v>
          </cell>
          <cell r="F503" t="str">
            <v>CZK</v>
          </cell>
          <cell r="G503">
            <v>16144.47</v>
          </cell>
          <cell r="L503">
            <v>391100</v>
          </cell>
          <cell r="M503" t="str">
            <v>PředemPlacProviz-NP</v>
          </cell>
          <cell r="N503" t="str">
            <v>CZK</v>
          </cell>
          <cell r="O503">
            <v>140269234.48</v>
          </cell>
        </row>
        <row r="505">
          <cell r="D505">
            <v>533354</v>
          </cell>
          <cell r="E505" t="str">
            <v>Ubytování</v>
          </cell>
          <cell r="F505" t="str">
            <v>CZK</v>
          </cell>
          <cell r="G505">
            <v>112752.7</v>
          </cell>
          <cell r="L505">
            <v>391104</v>
          </cell>
          <cell r="M505" t="str">
            <v>Pořizovací nákl.k PS</v>
          </cell>
          <cell r="N505" t="str">
            <v>CZK</v>
          </cell>
          <cell r="O505">
            <v>80220612.46</v>
          </cell>
        </row>
        <row r="507">
          <cell r="D507">
            <v>533355</v>
          </cell>
          <cell r="E507" t="str">
            <v>Ostatní nák-Cestovné</v>
          </cell>
          <cell r="F507" t="str">
            <v>CZK</v>
          </cell>
          <cell r="G507">
            <v>12265.21</v>
          </cell>
          <cell r="L507">
            <v>391210</v>
          </cell>
          <cell r="M507" t="str">
            <v>Předem pl.náj.r.2010</v>
          </cell>
          <cell r="N507" t="str">
            <v>CZK</v>
          </cell>
          <cell r="O507">
            <v>198931.44</v>
          </cell>
        </row>
        <row r="509">
          <cell r="D509">
            <v>533356</v>
          </cell>
          <cell r="E509" t="str">
            <v>KapesnéDoZahr-NadLim</v>
          </cell>
          <cell r="F509" t="str">
            <v>CZK</v>
          </cell>
          <cell r="G509">
            <v>142.64</v>
          </cell>
          <cell r="L509">
            <v>391211</v>
          </cell>
          <cell r="M509" t="str">
            <v>Předem pl.náj.r.2011</v>
          </cell>
          <cell r="N509" t="str">
            <v>CZK</v>
          </cell>
          <cell r="O509">
            <v>626893.9</v>
          </cell>
        </row>
        <row r="511">
          <cell r="D511">
            <v>533361</v>
          </cell>
          <cell r="E511" t="str">
            <v>Reprezentace a dary</v>
          </cell>
          <cell r="F511" t="str">
            <v>CZK</v>
          </cell>
          <cell r="G511">
            <v>1185939.24</v>
          </cell>
          <cell r="L511">
            <v>391300</v>
          </cell>
          <cell r="M511" t="str">
            <v>Předem placeno-rekl.</v>
          </cell>
          <cell r="N511" t="str">
            <v>CZK</v>
          </cell>
          <cell r="O511">
            <v>4053319.64</v>
          </cell>
        </row>
        <row r="513">
          <cell r="D513">
            <v>533362</v>
          </cell>
          <cell r="E513" t="str">
            <v>Dary daňově uznané</v>
          </cell>
          <cell r="F513" t="str">
            <v>CZK</v>
          </cell>
          <cell r="G513">
            <v>5314.95</v>
          </cell>
          <cell r="L513">
            <v>391301</v>
          </cell>
          <cell r="M513" t="str">
            <v>CPP-PředPlNáklKampaň</v>
          </cell>
          <cell r="N513" t="str">
            <v>CZK</v>
          </cell>
          <cell r="O513">
            <v>13647792.6</v>
          </cell>
        </row>
        <row r="515">
          <cell r="D515">
            <v>533363</v>
          </cell>
          <cell r="E515" t="str">
            <v>Dary daňově neuznané</v>
          </cell>
          <cell r="F515" t="str">
            <v>CZK</v>
          </cell>
          <cell r="G515">
            <v>6577.2</v>
          </cell>
          <cell r="L515">
            <v>391500</v>
          </cell>
          <cell r="M515" t="str">
            <v>Předem placeno-ostat</v>
          </cell>
          <cell r="N515" t="str">
            <v>CZK</v>
          </cell>
          <cell r="O515">
            <v>7954991.91</v>
          </cell>
        </row>
        <row r="517">
          <cell r="D517">
            <v>533372</v>
          </cell>
          <cell r="E517" t="str">
            <v>Nájemné budov</v>
          </cell>
          <cell r="F517" t="str">
            <v>CZK</v>
          </cell>
          <cell r="G517">
            <v>12762771.26</v>
          </cell>
          <cell r="L517">
            <v>391650</v>
          </cell>
          <cell r="M517" t="str">
            <v>ČR-poř.nákladů-než.</v>
          </cell>
          <cell r="N517" t="str">
            <v>CZK</v>
          </cell>
          <cell r="O517">
            <v>0</v>
          </cell>
        </row>
        <row r="519">
          <cell r="D519">
            <v>533373</v>
          </cell>
          <cell r="E519" t="str">
            <v>Nájemné garáží</v>
          </cell>
          <cell r="F519" t="str">
            <v>CZK</v>
          </cell>
          <cell r="G519">
            <v>422202.76</v>
          </cell>
          <cell r="L519">
            <v>393613</v>
          </cell>
          <cell r="M519" t="str">
            <v>ČRV-ProvOdZajist</v>
          </cell>
          <cell r="N519" t="str">
            <v>CZK</v>
          </cell>
          <cell r="O519">
            <v>-138598094.2</v>
          </cell>
        </row>
        <row r="521">
          <cell r="D521">
            <v>533376</v>
          </cell>
          <cell r="E521" t="str">
            <v>Nájemné ostatní</v>
          </cell>
          <cell r="F521" t="str">
            <v>CZK</v>
          </cell>
          <cell r="G521">
            <v>2199426.67</v>
          </cell>
          <cell r="L521">
            <v>393614</v>
          </cell>
          <cell r="M521" t="str">
            <v>ZR*ČRV-ProvOdZajist</v>
          </cell>
          <cell r="N521" t="str">
            <v>CZK</v>
          </cell>
          <cell r="O521">
            <v>0</v>
          </cell>
        </row>
        <row r="523">
          <cell r="D523">
            <v>533381</v>
          </cell>
          <cell r="E523" t="str">
            <v>PříspěvProZamNaStud.</v>
          </cell>
          <cell r="F523" t="str">
            <v>CZK</v>
          </cell>
          <cell r="G523">
            <v>54891.2</v>
          </cell>
          <cell r="L523">
            <v>393690</v>
          </cell>
          <cell r="M523" t="str">
            <v>Předplatky-GOLEM</v>
          </cell>
          <cell r="N523" t="str">
            <v>CZK</v>
          </cell>
          <cell r="O523">
            <v>-114708371.88</v>
          </cell>
        </row>
        <row r="525">
          <cell r="D525">
            <v>533382</v>
          </cell>
          <cell r="E525" t="str">
            <v>PříspěvkyNaStravenky</v>
          </cell>
          <cell r="F525" t="str">
            <v>CZK</v>
          </cell>
          <cell r="G525">
            <v>598259.65</v>
          </cell>
          <cell r="L525">
            <v>393691</v>
          </cell>
          <cell r="M525" t="str">
            <v>CPP-Předplatky PVT</v>
          </cell>
          <cell r="N525" t="str">
            <v>CZK</v>
          </cell>
          <cell r="O525">
            <v>0</v>
          </cell>
        </row>
        <row r="527">
          <cell r="D527">
            <v>533383</v>
          </cell>
          <cell r="E527" t="str">
            <v>Přisp.zam.penz.připo</v>
          </cell>
          <cell r="F527" t="str">
            <v>CZK</v>
          </cell>
          <cell r="G527">
            <v>567696.77</v>
          </cell>
          <cell r="L527">
            <v>397100</v>
          </cell>
          <cell r="M527" t="str">
            <v>DohadnéPoložkyAkt-JP</v>
          </cell>
          <cell r="N527" t="str">
            <v>CZK</v>
          </cell>
          <cell r="O527">
            <v>813848.84</v>
          </cell>
        </row>
        <row r="529">
          <cell r="D529">
            <v>533384</v>
          </cell>
          <cell r="E529" t="str">
            <v>Přisp.zam.život.poj.</v>
          </cell>
          <cell r="F529" t="str">
            <v>CZK</v>
          </cell>
          <cell r="G529">
            <v>133162.97</v>
          </cell>
          <cell r="L529">
            <v>397102</v>
          </cell>
          <cell r="M529" t="str">
            <v>Zajištění-dohad-Akt</v>
          </cell>
          <cell r="N529" t="str">
            <v>CZK</v>
          </cell>
          <cell r="O529">
            <v>40737191.66</v>
          </cell>
        </row>
        <row r="531">
          <cell r="D531">
            <v>533385</v>
          </cell>
          <cell r="E531" t="str">
            <v>Péče o zaměstnance</v>
          </cell>
          <cell r="F531" t="str">
            <v>CZK</v>
          </cell>
          <cell r="G531">
            <v>390891.12</v>
          </cell>
          <cell r="L531">
            <v>397900</v>
          </cell>
          <cell r="M531" t="str">
            <v>Nezahrnutý předpis</v>
          </cell>
          <cell r="N531" t="str">
            <v>CZK</v>
          </cell>
          <cell r="O531">
            <v>10986437.17</v>
          </cell>
        </row>
        <row r="533">
          <cell r="D533">
            <v>533388</v>
          </cell>
          <cell r="E533" t="str">
            <v>PřísNaStravNadLim-ND</v>
          </cell>
          <cell r="F533" t="str">
            <v>CZK</v>
          </cell>
          <cell r="G533">
            <v>119463.87</v>
          </cell>
          <cell r="L533">
            <v>398100</v>
          </cell>
          <cell r="M533" t="str">
            <v>Jaderný pool</v>
          </cell>
          <cell r="N533" t="str">
            <v>CZK</v>
          </cell>
          <cell r="O533">
            <v>-484420.07</v>
          </cell>
        </row>
        <row r="535">
          <cell r="D535">
            <v>533390</v>
          </cell>
          <cell r="E535" t="str">
            <v>CPP-TiskSložAVýzev</v>
          </cell>
          <cell r="F535" t="str">
            <v>CZK</v>
          </cell>
          <cell r="G535">
            <v>1028306</v>
          </cell>
          <cell r="L535">
            <v>398103</v>
          </cell>
          <cell r="M535" t="str">
            <v>Režie-v průběhu roku</v>
          </cell>
          <cell r="N535" t="str">
            <v>CZK</v>
          </cell>
          <cell r="O535">
            <v>0</v>
          </cell>
        </row>
        <row r="537">
          <cell r="D537">
            <v>533391</v>
          </cell>
          <cell r="E537" t="str">
            <v>Služby na úklid</v>
          </cell>
          <cell r="F537" t="str">
            <v>CZK</v>
          </cell>
          <cell r="G537">
            <v>610502.41</v>
          </cell>
          <cell r="L537">
            <v>398207</v>
          </cell>
          <cell r="M537" t="str">
            <v>Režie min. obd.</v>
          </cell>
          <cell r="N537" t="str">
            <v>CZK</v>
          </cell>
          <cell r="O537">
            <v>-32496685.87</v>
          </cell>
        </row>
        <row r="539">
          <cell r="D539">
            <v>533392</v>
          </cell>
          <cell r="E539" t="str">
            <v>Přepravné</v>
          </cell>
          <cell r="F539" t="str">
            <v>CZK</v>
          </cell>
          <cell r="G539">
            <v>34135.3</v>
          </cell>
          <cell r="L539">
            <v>398208</v>
          </cell>
          <cell r="M539" t="str">
            <v>Režie</v>
          </cell>
          <cell r="N539" t="str">
            <v>CZK</v>
          </cell>
          <cell r="O539">
            <v>0</v>
          </cell>
        </row>
        <row r="541">
          <cell r="D541">
            <v>533393</v>
          </cell>
          <cell r="E541" t="str">
            <v>Ostraha Objektů</v>
          </cell>
          <cell r="F541" t="str">
            <v>CZK</v>
          </cell>
          <cell r="G541">
            <v>116602.41</v>
          </cell>
          <cell r="L541">
            <v>398209</v>
          </cell>
          <cell r="M541" t="str">
            <v>Režie-odměny</v>
          </cell>
          <cell r="N541" t="str">
            <v>CZK</v>
          </cell>
          <cell r="O541">
            <v>-27225875.46</v>
          </cell>
        </row>
        <row r="543">
          <cell r="D543">
            <v>533394</v>
          </cell>
          <cell r="E543" t="str">
            <v>Školení-jiné organiz</v>
          </cell>
          <cell r="F543" t="str">
            <v>CZK</v>
          </cell>
          <cell r="G543">
            <v>506104.11</v>
          </cell>
          <cell r="L543">
            <v>398300</v>
          </cell>
          <cell r="M543" t="str">
            <v>Nevyplacené provize</v>
          </cell>
          <cell r="N543" t="str">
            <v>CZK</v>
          </cell>
          <cell r="O543">
            <v>-63079011</v>
          </cell>
        </row>
        <row r="545">
          <cell r="D545">
            <v>533395</v>
          </cell>
          <cell r="E545" t="str">
            <v>Překlady a posudky</v>
          </cell>
          <cell r="F545" t="str">
            <v>CZK</v>
          </cell>
          <cell r="G545">
            <v>38306.1</v>
          </cell>
          <cell r="L545">
            <v>398301</v>
          </cell>
          <cell r="M545" t="str">
            <v>Nevypl.Prov.Z Nezasl</v>
          </cell>
          <cell r="N545" t="str">
            <v>CZK</v>
          </cell>
          <cell r="O545">
            <v>16337909.63</v>
          </cell>
        </row>
        <row r="547">
          <cell r="D547">
            <v>533396</v>
          </cell>
          <cell r="E547" t="str">
            <v>Nákl.na stud.(lekt.)</v>
          </cell>
          <cell r="F547" t="str">
            <v>CZK</v>
          </cell>
          <cell r="G547">
            <v>255961.05</v>
          </cell>
          <cell r="L547">
            <v>398305</v>
          </cell>
          <cell r="M547" t="str">
            <v>CPP-NevyplProvMimoSp</v>
          </cell>
          <cell r="N547" t="str">
            <v>CZK</v>
          </cell>
          <cell r="O547">
            <v>-33605773</v>
          </cell>
        </row>
        <row r="549">
          <cell r="D549">
            <v>533397</v>
          </cell>
          <cell r="E549" t="str">
            <v>Náklady na inzerci</v>
          </cell>
          <cell r="F549" t="str">
            <v>CZK</v>
          </cell>
          <cell r="G549">
            <v>45226.74</v>
          </cell>
          <cell r="L549">
            <v>398310</v>
          </cell>
          <cell r="M549" t="str">
            <v>Nevypl. provize-zam</v>
          </cell>
          <cell r="N549" t="str">
            <v>CZK</v>
          </cell>
          <cell r="O549">
            <v>-226608</v>
          </cell>
        </row>
        <row r="551">
          <cell r="D551">
            <v>533398</v>
          </cell>
          <cell r="E551" t="str">
            <v>SW služby</v>
          </cell>
          <cell r="F551" t="str">
            <v>CZK</v>
          </cell>
          <cell r="G551">
            <v>7231385.88</v>
          </cell>
          <cell r="L551">
            <v>398401</v>
          </cell>
          <cell r="M551" t="str">
            <v>CPP-DohadPolPas-Ost</v>
          </cell>
          <cell r="N551" t="str">
            <v>CZK</v>
          </cell>
          <cell r="O551">
            <v>-3534452.42</v>
          </cell>
        </row>
        <row r="553">
          <cell r="D553">
            <v>533399</v>
          </cell>
          <cell r="E553" t="str">
            <v>Ostatní služby</v>
          </cell>
          <cell r="F553" t="str">
            <v>CZK</v>
          </cell>
          <cell r="G553">
            <v>1581709.75</v>
          </cell>
          <cell r="L553">
            <v>398700</v>
          </cell>
          <cell r="M553" t="str">
            <v>Zajišění-DohadyPasiv</v>
          </cell>
          <cell r="N553" t="str">
            <v>CZK</v>
          </cell>
          <cell r="O553">
            <v>-44832230.68</v>
          </cell>
        </row>
        <row r="555">
          <cell r="D555">
            <v>533400</v>
          </cell>
          <cell r="E555" t="str">
            <v>CPP-CallCentSluž-Ext</v>
          </cell>
          <cell r="F555" t="str">
            <v>CZK</v>
          </cell>
          <cell r="G555">
            <v>0</v>
          </cell>
          <cell r="L555">
            <v>399100</v>
          </cell>
          <cell r="M555" t="str">
            <v>Převody-TechnickýÚč</v>
          </cell>
          <cell r="N555" t="str">
            <v>CZK</v>
          </cell>
          <cell r="O555">
            <v>0</v>
          </cell>
        </row>
        <row r="557">
          <cell r="D557">
            <v>533402</v>
          </cell>
          <cell r="E557" t="str">
            <v>Auditorské služby</v>
          </cell>
          <cell r="F557" t="str">
            <v>CZK</v>
          </cell>
          <cell r="G557">
            <v>497673.09</v>
          </cell>
          <cell r="L557">
            <v>399310</v>
          </cell>
          <cell r="M557" t="str">
            <v>Hal.rozdíly v saldok</v>
          </cell>
          <cell r="N557" t="str">
            <v>CZK</v>
          </cell>
          <cell r="O557">
            <v>28034.5</v>
          </cell>
        </row>
        <row r="559">
          <cell r="D559">
            <v>533403</v>
          </cell>
          <cell r="E559" t="str">
            <v>Daňové a por. služby</v>
          </cell>
          <cell r="F559" t="str">
            <v>CZK</v>
          </cell>
          <cell r="G559">
            <v>76910.61</v>
          </cell>
          <cell r="L559">
            <v>399500</v>
          </cell>
          <cell r="M559" t="str">
            <v>Položky-GOLEM</v>
          </cell>
          <cell r="N559" t="str">
            <v>CZK</v>
          </cell>
          <cell r="O559">
            <v>-138101</v>
          </cell>
        </row>
        <row r="561">
          <cell r="D561">
            <v>533404</v>
          </cell>
          <cell r="E561" t="str">
            <v>Právní poradenství</v>
          </cell>
          <cell r="F561" t="str">
            <v>CZK</v>
          </cell>
          <cell r="G561">
            <v>422411.94</v>
          </cell>
          <cell r="L561">
            <v>399510</v>
          </cell>
          <cell r="M561" t="str">
            <v>El.faktura-tech.účet</v>
          </cell>
          <cell r="N561" t="str">
            <v>CZK</v>
          </cell>
          <cell r="O561">
            <v>-417913.09</v>
          </cell>
        </row>
        <row r="563">
          <cell r="D563">
            <v>533405</v>
          </cell>
          <cell r="E563" t="str">
            <v>Podnikové poradenst.</v>
          </cell>
          <cell r="F563" t="str">
            <v>CZK</v>
          </cell>
          <cell r="G563">
            <v>69844.18</v>
          </cell>
          <cell r="L563">
            <v>399600</v>
          </cell>
          <cell r="M563" t="str">
            <v>Depozita CFM-TechÚč</v>
          </cell>
          <cell r="N563" t="str">
            <v>CZK</v>
          </cell>
          <cell r="O563">
            <v>0</v>
          </cell>
        </row>
        <row r="565">
          <cell r="D565">
            <v>533406</v>
          </cell>
          <cell r="E565" t="str">
            <v>Personální poradens.</v>
          </cell>
          <cell r="F565" t="str">
            <v>CZK</v>
          </cell>
          <cell r="G565">
            <v>649945.7</v>
          </cell>
          <cell r="L565">
            <v>399601</v>
          </cell>
          <cell r="M565" t="str">
            <v>Depozita CFM-TechÚč</v>
          </cell>
          <cell r="N565" t="str">
            <v>CZK</v>
          </cell>
          <cell r="O565">
            <v>0</v>
          </cell>
        </row>
        <row r="567">
          <cell r="D567">
            <v>533408</v>
          </cell>
          <cell r="E567" t="str">
            <v>CPP-Služby k nájmu</v>
          </cell>
          <cell r="F567" t="str">
            <v>CZK</v>
          </cell>
          <cell r="G567">
            <v>331773.44</v>
          </cell>
          <cell r="L567">
            <v>401100</v>
          </cell>
          <cell r="M567" t="str">
            <v>Vklady</v>
          </cell>
          <cell r="N567" t="str">
            <v>CZK</v>
          </cell>
          <cell r="O567">
            <v>-750000000</v>
          </cell>
        </row>
        <row r="569">
          <cell r="D569">
            <v>533409</v>
          </cell>
          <cell r="E569" t="str">
            <v>Nákl.na služby-DN</v>
          </cell>
          <cell r="F569" t="str">
            <v>CZK</v>
          </cell>
          <cell r="G569">
            <v>192002.68</v>
          </cell>
          <cell r="L569">
            <v>403900</v>
          </cell>
          <cell r="M569" t="str">
            <v>SpojÚčet-Ž/NŽ</v>
          </cell>
          <cell r="N569" t="str">
            <v>CZK</v>
          </cell>
          <cell r="O569">
            <v>1145888473.79</v>
          </cell>
        </row>
        <row r="571">
          <cell r="D571">
            <v>533410</v>
          </cell>
          <cell r="E571" t="str">
            <v>Nákl.na vymáh.pohled</v>
          </cell>
          <cell r="F571" t="str">
            <v>CZK</v>
          </cell>
          <cell r="G571">
            <v>100139.01</v>
          </cell>
          <cell r="L571">
            <v>403901</v>
          </cell>
          <cell r="M571" t="str">
            <v>SpojÚčet-Ž/NŽ-storno</v>
          </cell>
          <cell r="N571" t="str">
            <v>CZK</v>
          </cell>
          <cell r="O571">
            <v>-318515191.72</v>
          </cell>
        </row>
        <row r="573">
          <cell r="D573">
            <v>533417</v>
          </cell>
          <cell r="E573" t="str">
            <v>Outsourcing ve skup.</v>
          </cell>
          <cell r="F573" t="str">
            <v>CZK</v>
          </cell>
          <cell r="G573">
            <v>9099584.3</v>
          </cell>
          <cell r="L573">
            <v>404041</v>
          </cell>
          <cell r="M573" t="str">
            <v>NP-AFS-OR-pod.listy</v>
          </cell>
          <cell r="N573" t="str">
            <v>CZK</v>
          </cell>
          <cell r="O573">
            <v>0</v>
          </cell>
        </row>
        <row r="575">
          <cell r="D575">
            <v>533514</v>
          </cell>
          <cell r="E575" t="str">
            <v>ZC prod.HM-auta</v>
          </cell>
          <cell r="F575" t="str">
            <v>CZK</v>
          </cell>
          <cell r="G575">
            <v>211246.67</v>
          </cell>
          <cell r="L575">
            <v>404073</v>
          </cell>
          <cell r="M575" t="str">
            <v>NP-AFS-OR-jiné dluh</v>
          </cell>
          <cell r="N575" t="str">
            <v>CZK</v>
          </cell>
          <cell r="O575">
            <v>0</v>
          </cell>
        </row>
        <row r="577">
          <cell r="D577">
            <v>533610</v>
          </cell>
          <cell r="E577" t="str">
            <v>Odpisy NM (SW)</v>
          </cell>
          <cell r="F577" t="str">
            <v>CZK</v>
          </cell>
          <cell r="G577">
            <v>3916456.2</v>
          </cell>
          <cell r="L577">
            <v>404085</v>
          </cell>
          <cell r="M577" t="str">
            <v>NP-AFS-OR-korp.dl.</v>
          </cell>
          <cell r="N577" t="str">
            <v>CZK</v>
          </cell>
          <cell r="O577">
            <v>0</v>
          </cell>
        </row>
        <row r="579">
          <cell r="D579">
            <v>533612</v>
          </cell>
          <cell r="E579" t="str">
            <v>Odpisy k dopr.prostř</v>
          </cell>
          <cell r="F579" t="str">
            <v>CZK</v>
          </cell>
          <cell r="G579">
            <v>1609925.93</v>
          </cell>
          <cell r="L579">
            <v>404117</v>
          </cell>
          <cell r="M579" t="str">
            <v>NP-HTM-OR+KR-JD</v>
          </cell>
          <cell r="N579" t="str">
            <v>CZK</v>
          </cell>
          <cell r="O579">
            <v>-576310.72</v>
          </cell>
        </row>
        <row r="581">
          <cell r="D581">
            <v>533620</v>
          </cell>
          <cell r="E581" t="str">
            <v>Odpisy k IT</v>
          </cell>
          <cell r="F581" t="str">
            <v>CZK</v>
          </cell>
          <cell r="G581">
            <v>1098084.92</v>
          </cell>
          <cell r="L581">
            <v>404118</v>
          </cell>
          <cell r="M581" t="str">
            <v>NP-HTM-OR+KR-KD</v>
          </cell>
          <cell r="N581" t="str">
            <v>CZK</v>
          </cell>
          <cell r="O581">
            <v>0</v>
          </cell>
        </row>
        <row r="583">
          <cell r="D583">
            <v>533622</v>
          </cell>
          <cell r="E583" t="str">
            <v>Odpisy ostat majetek</v>
          </cell>
          <cell r="F583" t="str">
            <v>CZK</v>
          </cell>
          <cell r="G583">
            <v>205050.46</v>
          </cell>
          <cell r="L583">
            <v>404119</v>
          </cell>
          <cell r="M583" t="str">
            <v>NP-HTM-OR+KR-HZL</v>
          </cell>
          <cell r="N583" t="str">
            <v>CZK</v>
          </cell>
          <cell r="O583">
            <v>-2347045.56</v>
          </cell>
        </row>
        <row r="585">
          <cell r="D585">
            <v>533800</v>
          </cell>
          <cell r="E585" t="str">
            <v>Kursové ztráty</v>
          </cell>
          <cell r="F585" t="str">
            <v>CZK</v>
          </cell>
          <cell r="G585">
            <v>-261007.09</v>
          </cell>
          <cell r="L585">
            <v>404125</v>
          </cell>
          <cell r="M585" t="str">
            <v>NP-HTM-IFRS-R-OR-JD</v>
          </cell>
          <cell r="N585" t="str">
            <v>CZK</v>
          </cell>
          <cell r="O585">
            <v>13652121</v>
          </cell>
        </row>
        <row r="587">
          <cell r="D587">
            <v>533910</v>
          </cell>
          <cell r="E587" t="str">
            <v>Příspěvky jiným org.</v>
          </cell>
          <cell r="F587" t="str">
            <v>CZK</v>
          </cell>
          <cell r="G587">
            <v>261915.85</v>
          </cell>
          <cell r="L587">
            <v>404127</v>
          </cell>
          <cell r="M587" t="str">
            <v>NP-HTM-IFRS-R-OR-HZL</v>
          </cell>
          <cell r="N587" t="str">
            <v>CZK</v>
          </cell>
          <cell r="O587">
            <v>-24453571.89</v>
          </cell>
        </row>
        <row r="589">
          <cell r="D589">
            <v>533920</v>
          </cell>
          <cell r="E589" t="str">
            <v>Bankovní výlohy</v>
          </cell>
          <cell r="F589" t="str">
            <v>CZK</v>
          </cell>
          <cell r="G589">
            <v>980175.53</v>
          </cell>
          <cell r="L589">
            <v>404900</v>
          </cell>
          <cell r="M589" t="str">
            <v>Daň z OR</v>
          </cell>
          <cell r="N589" t="str">
            <v>CZK</v>
          </cell>
          <cell r="O589">
            <v>0</v>
          </cell>
        </row>
        <row r="591">
          <cell r="D591">
            <v>533930</v>
          </cell>
          <cell r="E591" t="str">
            <v>Pojištění-ostatní</v>
          </cell>
          <cell r="F591" t="str">
            <v>CZK</v>
          </cell>
          <cell r="G591">
            <v>952.88</v>
          </cell>
          <cell r="L591">
            <v>404902</v>
          </cell>
          <cell r="M591" t="str">
            <v>Daň z OR reklas CP</v>
          </cell>
          <cell r="N591" t="str">
            <v>CZK</v>
          </cell>
          <cell r="O591">
            <v>2607713.36</v>
          </cell>
        </row>
        <row r="593">
          <cell r="D593">
            <v>533931</v>
          </cell>
          <cell r="E593" t="str">
            <v>Zákon.poj.mot.vozid.</v>
          </cell>
          <cell r="F593" t="str">
            <v>CZK</v>
          </cell>
          <cell r="G593">
            <v>113805.79</v>
          </cell>
          <cell r="L593">
            <v>411100</v>
          </cell>
          <cell r="M593" t="str">
            <v>PZ-ZákonnýRezervFond</v>
          </cell>
          <cell r="N593" t="str">
            <v>CZK</v>
          </cell>
          <cell r="O593">
            <v>-33591662.9</v>
          </cell>
        </row>
        <row r="595">
          <cell r="D595">
            <v>533932</v>
          </cell>
          <cell r="E595" t="str">
            <v>Pojištění maj-auta</v>
          </cell>
          <cell r="F595" t="str">
            <v>CZK</v>
          </cell>
          <cell r="G595">
            <v>192395.32</v>
          </cell>
          <cell r="L595">
            <v>412198</v>
          </cell>
          <cell r="M595" t="str">
            <v>PZ-Sociální fond</v>
          </cell>
          <cell r="N595" t="str">
            <v>CZK</v>
          </cell>
          <cell r="O595">
            <v>5559041.05</v>
          </cell>
        </row>
        <row r="597">
          <cell r="D597">
            <v>533934</v>
          </cell>
          <cell r="E597" t="str">
            <v>Poj. majetku-ostat</v>
          </cell>
          <cell r="F597" t="str">
            <v>CZK</v>
          </cell>
          <cell r="G597">
            <v>459748.06</v>
          </cell>
          <cell r="L597">
            <v>412200</v>
          </cell>
          <cell r="M597" t="str">
            <v>Příspěvky-Stravování</v>
          </cell>
          <cell r="N597" t="str">
            <v>CZK</v>
          </cell>
          <cell r="O597">
            <v>0</v>
          </cell>
        </row>
        <row r="599">
          <cell r="D599">
            <v>533935</v>
          </cell>
          <cell r="E599" t="str">
            <v>Ostatní poj. zaměst.</v>
          </cell>
          <cell r="F599" t="str">
            <v>CZK</v>
          </cell>
          <cell r="G599">
            <v>126644.42</v>
          </cell>
          <cell r="L599">
            <v>412201</v>
          </cell>
          <cell r="M599" t="str">
            <v>PřídělZeZisk-SocFond</v>
          </cell>
          <cell r="N599" t="str">
            <v>CZK</v>
          </cell>
          <cell r="O599">
            <v>-7750000</v>
          </cell>
        </row>
        <row r="601">
          <cell r="D601">
            <v>533940</v>
          </cell>
          <cell r="E601" t="str">
            <v>Náklady při prac.úra</v>
          </cell>
          <cell r="F601" t="str">
            <v>CZK</v>
          </cell>
          <cell r="G601">
            <v>-292.32</v>
          </cell>
          <cell r="L601">
            <v>412203</v>
          </cell>
          <cell r="M601" t="str">
            <v>SocFond-OzdravOpatř.</v>
          </cell>
          <cell r="N601" t="str">
            <v>CZK</v>
          </cell>
          <cell r="O601">
            <v>0</v>
          </cell>
        </row>
        <row r="603">
          <cell r="D603">
            <v>533942</v>
          </cell>
          <cell r="E603" t="str">
            <v>Soudní spory-Náhrady</v>
          </cell>
          <cell r="F603" t="str">
            <v>CZK</v>
          </cell>
          <cell r="G603">
            <v>378199.35</v>
          </cell>
          <cell r="L603">
            <v>412205</v>
          </cell>
          <cell r="M603" t="str">
            <v>SocFond-Ostatní</v>
          </cell>
          <cell r="N603" t="str">
            <v>CZK</v>
          </cell>
          <cell r="O603">
            <v>0</v>
          </cell>
        </row>
        <row r="605">
          <cell r="D605">
            <v>533950</v>
          </cell>
          <cell r="E605" t="str">
            <v>Soudní popl.,kolky</v>
          </cell>
          <cell r="F605" t="str">
            <v>CZK</v>
          </cell>
          <cell r="G605">
            <v>-7801.83</v>
          </cell>
          <cell r="L605">
            <v>412299</v>
          </cell>
          <cell r="M605" t="str">
            <v>SocFond-DětskéTábory</v>
          </cell>
          <cell r="N605" t="str">
            <v>CZK</v>
          </cell>
          <cell r="O605">
            <v>0</v>
          </cell>
        </row>
        <row r="607">
          <cell r="D607">
            <v>533951</v>
          </cell>
          <cell r="E607" t="str">
            <v>DálnZnámky,kartyCCS</v>
          </cell>
          <cell r="F607" t="str">
            <v>CZK</v>
          </cell>
          <cell r="G607">
            <v>7251.92</v>
          </cell>
          <cell r="L607">
            <v>413100</v>
          </cell>
          <cell r="M607" t="str">
            <v>Nerozd.zisk min.let</v>
          </cell>
          <cell r="N607" t="str">
            <v>CZK</v>
          </cell>
          <cell r="O607">
            <v>-296936666.55</v>
          </cell>
        </row>
        <row r="609">
          <cell r="D609">
            <v>533959</v>
          </cell>
          <cell r="E609" t="str">
            <v>Ostatní poplatky</v>
          </cell>
          <cell r="F609" t="str">
            <v>CZK</v>
          </cell>
          <cell r="G609">
            <v>154152.35</v>
          </cell>
          <cell r="L609">
            <v>414110</v>
          </cell>
          <cell r="M609" t="str">
            <v>CPP-DoucZtráty2005</v>
          </cell>
          <cell r="N609" t="str">
            <v>CZK</v>
          </cell>
          <cell r="O609">
            <v>970560229.97</v>
          </cell>
        </row>
        <row r="611">
          <cell r="D611">
            <v>533990</v>
          </cell>
          <cell r="E611" t="str">
            <v>Převod správní režie</v>
          </cell>
          <cell r="F611" t="str">
            <v>CZK</v>
          </cell>
          <cell r="G611">
            <v>0</v>
          </cell>
          <cell r="L611">
            <v>414500</v>
          </cell>
          <cell r="M611" t="str">
            <v>CPP-ÚhrZtrMinLet-EAž</v>
          </cell>
          <cell r="N611" t="str">
            <v>CZK</v>
          </cell>
          <cell r="O611">
            <v>-970560229.97</v>
          </cell>
        </row>
        <row r="613">
          <cell r="D613">
            <v>533998</v>
          </cell>
          <cell r="E613" t="str">
            <v>Převod správní režie</v>
          </cell>
          <cell r="F613" t="str">
            <v>CZK</v>
          </cell>
          <cell r="G613">
            <v>-30263338.98</v>
          </cell>
          <cell r="L613">
            <v>421100</v>
          </cell>
          <cell r="M613" t="str">
            <v>HV ve schval. řízení</v>
          </cell>
          <cell r="N613" t="str">
            <v>CZK</v>
          </cell>
          <cell r="O613">
            <v>0</v>
          </cell>
        </row>
        <row r="615">
          <cell r="D615">
            <v>533999</v>
          </cell>
          <cell r="E615" t="str">
            <v>Převod správní režie</v>
          </cell>
          <cell r="F615" t="str">
            <v>CZK</v>
          </cell>
          <cell r="G615">
            <v>-16060575.58</v>
          </cell>
          <cell r="L615">
            <v>441100</v>
          </cell>
          <cell r="M615" t="str">
            <v>UPR-GOLEM-NP</v>
          </cell>
          <cell r="N615" t="str">
            <v>CZK</v>
          </cell>
          <cell r="O615">
            <v>-1173162995.28</v>
          </cell>
        </row>
        <row r="617">
          <cell r="D617">
            <v>535100</v>
          </cell>
          <cell r="E617" t="str">
            <v>Náklady na FÚ-CP</v>
          </cell>
          <cell r="F617" t="str">
            <v>CZK</v>
          </cell>
          <cell r="G617">
            <v>121040</v>
          </cell>
          <cell r="L617">
            <v>441110</v>
          </cell>
          <cell r="M617" t="str">
            <v>UPR-Jaderný pool</v>
          </cell>
          <cell r="N617" t="str">
            <v>CZK</v>
          </cell>
          <cell r="O617">
            <v>-262180.05</v>
          </cell>
        </row>
        <row r="619">
          <cell r="D619">
            <v>535990</v>
          </cell>
          <cell r="E619" t="str">
            <v>Převod správní režie</v>
          </cell>
          <cell r="F619" t="str">
            <v>CZK</v>
          </cell>
          <cell r="G619">
            <v>1818614.02</v>
          </cell>
          <cell r="L619">
            <v>441200</v>
          </cell>
          <cell r="M619" t="str">
            <v>UPR-NP postoupená</v>
          </cell>
          <cell r="N619" t="str">
            <v>CZK</v>
          </cell>
          <cell r="O619">
            <v>461691966.99</v>
          </cell>
        </row>
        <row r="621">
          <cell r="D621">
            <v>535991</v>
          </cell>
          <cell r="E621" t="str">
            <v>ZR*Převod správní re</v>
          </cell>
          <cell r="F621" t="str">
            <v>CZK</v>
          </cell>
          <cell r="G621">
            <v>0</v>
          </cell>
          <cell r="L621">
            <v>441802</v>
          </cell>
          <cell r="M621" t="str">
            <v>UPR - AZ ostatní</v>
          </cell>
          <cell r="N621" t="str">
            <v>CZK</v>
          </cell>
          <cell r="O621">
            <v>-2997078.32</v>
          </cell>
        </row>
        <row r="623">
          <cell r="D623">
            <v>538202</v>
          </cell>
          <cell r="E623" t="str">
            <v>IZP-FVO-pod.listy</v>
          </cell>
          <cell r="F623" t="str">
            <v>CZK</v>
          </cell>
          <cell r="G623">
            <v>46397313.25</v>
          </cell>
          <cell r="L623">
            <v>441804</v>
          </cell>
          <cell r="M623" t="str">
            <v>UPR - AZ GOLEM</v>
          </cell>
          <cell r="N623" t="str">
            <v>CZK</v>
          </cell>
          <cell r="O623">
            <v>-10649346.15</v>
          </cell>
        </row>
        <row r="625">
          <cell r="D625">
            <v>538203</v>
          </cell>
          <cell r="E625" t="str">
            <v>IZP-FVO-struktury</v>
          </cell>
          <cell r="F625" t="str">
            <v>CZK</v>
          </cell>
          <cell r="G625">
            <v>60070.73</v>
          </cell>
          <cell r="L625">
            <v>441810</v>
          </cell>
          <cell r="M625" t="str">
            <v>UPR-AZ cedovaná-NP</v>
          </cell>
          <cell r="N625" t="str">
            <v>CZK</v>
          </cell>
          <cell r="O625">
            <v>3728829</v>
          </cell>
        </row>
        <row r="627">
          <cell r="D627">
            <v>539047</v>
          </cell>
          <cell r="E627" t="str">
            <v>AFS-OR-akcie</v>
          </cell>
          <cell r="F627" t="str">
            <v>CZK</v>
          </cell>
          <cell r="G627">
            <v>2102000</v>
          </cell>
          <cell r="L627">
            <v>441900</v>
          </cell>
          <cell r="M627" t="str">
            <v>UPR-korekce-NP</v>
          </cell>
          <cell r="N627" t="str">
            <v>CZK</v>
          </cell>
          <cell r="O627">
            <v>-18457461.25</v>
          </cell>
        </row>
        <row r="629">
          <cell r="D629">
            <v>539050</v>
          </cell>
          <cell r="E629" t="str">
            <v>AFS-OR-pod.listy</v>
          </cell>
          <cell r="F629" t="str">
            <v>CZK</v>
          </cell>
          <cell r="G629">
            <v>3834744.51</v>
          </cell>
          <cell r="L629">
            <v>443110</v>
          </cell>
          <cell r="M629" t="str">
            <v>RBNS-NP</v>
          </cell>
          <cell r="N629" t="str">
            <v>CZK</v>
          </cell>
          <cell r="O629">
            <v>-2570476328.82</v>
          </cell>
        </row>
        <row r="631">
          <cell r="D631">
            <v>539075</v>
          </cell>
          <cell r="E631" t="str">
            <v>AFS-OR-státní dluh.</v>
          </cell>
          <cell r="F631" t="str">
            <v>CZK</v>
          </cell>
          <cell r="G631">
            <v>4433210.13</v>
          </cell>
          <cell r="L631">
            <v>443130</v>
          </cell>
          <cell r="M631" t="str">
            <v>IBNR-NP</v>
          </cell>
          <cell r="N631" t="str">
            <v>CZK</v>
          </cell>
          <cell r="O631">
            <v>-1657990339.34</v>
          </cell>
        </row>
        <row r="633">
          <cell r="D633">
            <v>539083</v>
          </cell>
          <cell r="E633" t="str">
            <v>AFS-OR-jiné dluh.</v>
          </cell>
          <cell r="F633" t="str">
            <v>CZK</v>
          </cell>
          <cell r="G633">
            <v>945210.14</v>
          </cell>
          <cell r="L633">
            <v>443210</v>
          </cell>
          <cell r="M633" t="str">
            <v>RBNS-NP-Postoupená</v>
          </cell>
          <cell r="N633" t="str">
            <v>CZK</v>
          </cell>
          <cell r="O633">
            <v>554338605.66</v>
          </cell>
        </row>
        <row r="635">
          <cell r="D635">
            <v>539106</v>
          </cell>
          <cell r="E635" t="str">
            <v>FVO-OR-struktury</v>
          </cell>
          <cell r="F635" t="str">
            <v>CZK</v>
          </cell>
          <cell r="G635">
            <v>1721596</v>
          </cell>
          <cell r="L635">
            <v>443230</v>
          </cell>
          <cell r="M635" t="str">
            <v>IBNR-NP-Postoupená</v>
          </cell>
          <cell r="N635" t="str">
            <v>CZK</v>
          </cell>
          <cell r="O635">
            <v>500510146.34</v>
          </cell>
        </row>
        <row r="637">
          <cell r="D637">
            <v>539202</v>
          </cell>
          <cell r="E637" t="str">
            <v>IZP-FVO-OR-pod.listy</v>
          </cell>
          <cell r="F637" t="str">
            <v>CZK</v>
          </cell>
          <cell r="G637">
            <v>33647674.98</v>
          </cell>
          <cell r="L637">
            <v>443510</v>
          </cell>
          <cell r="M637" t="str">
            <v>Rezerva regresy-NP</v>
          </cell>
          <cell r="N637" t="str">
            <v>CZK</v>
          </cell>
          <cell r="O637">
            <v>86828435.69</v>
          </cell>
        </row>
        <row r="639">
          <cell r="D639">
            <v>539203</v>
          </cell>
          <cell r="E639" t="str">
            <v>IZP-FVO-OR-struktury</v>
          </cell>
          <cell r="F639" t="str">
            <v>CZK</v>
          </cell>
          <cell r="G639">
            <v>729332.41</v>
          </cell>
          <cell r="L639">
            <v>443520</v>
          </cell>
          <cell r="M639" t="str">
            <v>RezRegres-NP-post.</v>
          </cell>
          <cell r="N639" t="str">
            <v>CZK</v>
          </cell>
          <cell r="O639">
            <v>-7289275.31</v>
          </cell>
        </row>
        <row r="641">
          <cell r="D641">
            <v>539550</v>
          </cell>
          <cell r="E641" t="str">
            <v>AFS-KR-pod.listy</v>
          </cell>
          <cell r="F641" t="str">
            <v>CZK</v>
          </cell>
          <cell r="G641">
            <v>4721499.99</v>
          </cell>
          <cell r="L641">
            <v>443710</v>
          </cell>
          <cell r="M641" t="str">
            <v>Rezerva SN-IBNR-NP</v>
          </cell>
          <cell r="N641" t="str">
            <v>CZK</v>
          </cell>
          <cell r="O641">
            <v>-24404271.64</v>
          </cell>
        </row>
        <row r="643">
          <cell r="D643">
            <v>539702</v>
          </cell>
          <cell r="E643" t="str">
            <v>IZP-FVO-KR-pod.listy</v>
          </cell>
          <cell r="F643" t="str">
            <v>CZK</v>
          </cell>
          <cell r="G643">
            <v>4160731.82</v>
          </cell>
          <cell r="L643">
            <v>443711</v>
          </cell>
          <cell r="M643" t="str">
            <v>Rezerva SN-RBNS-NP</v>
          </cell>
          <cell r="N643" t="str">
            <v>CZK</v>
          </cell>
          <cell r="O643">
            <v>-19191380.36</v>
          </cell>
        </row>
        <row r="645">
          <cell r="D645">
            <v>547100</v>
          </cell>
          <cell r="E645" t="str">
            <v>Nákl. při stornu ŽP</v>
          </cell>
          <cell r="F645" t="str">
            <v>CZK</v>
          </cell>
          <cell r="G645">
            <v>1297472</v>
          </cell>
          <cell r="L645">
            <v>443720</v>
          </cell>
          <cell r="M645" t="str">
            <v>Rez.SN-IBNR-NP-Post</v>
          </cell>
          <cell r="N645" t="str">
            <v>CZK</v>
          </cell>
          <cell r="O645">
            <v>2205536.79</v>
          </cell>
        </row>
        <row r="647">
          <cell r="D647">
            <v>547300</v>
          </cell>
          <cell r="E647" t="str">
            <v>Tvorba OP k DDP-DÚ</v>
          </cell>
          <cell r="F647" t="str">
            <v>CZK</v>
          </cell>
          <cell r="G647">
            <v>306093.61</v>
          </cell>
          <cell r="L647">
            <v>443721</v>
          </cell>
          <cell r="M647" t="str">
            <v>Rez.SN-RBNS-NP-Post</v>
          </cell>
          <cell r="N647" t="str">
            <v>CZK</v>
          </cell>
          <cell r="O647">
            <v>2614601.18</v>
          </cell>
        </row>
        <row r="649">
          <cell r="D649">
            <v>547301</v>
          </cell>
          <cell r="E649" t="str">
            <v>Tvorba OP k DDP-DN</v>
          </cell>
          <cell r="F649" t="str">
            <v>CZK</v>
          </cell>
          <cell r="G649">
            <v>3805991.73</v>
          </cell>
          <cell r="L649">
            <v>443804</v>
          </cell>
          <cell r="M649" t="str">
            <v>RezPP-AZGolem-NP</v>
          </cell>
          <cell r="N649" t="str">
            <v>CZK</v>
          </cell>
          <cell r="O649">
            <v>-133357352.1</v>
          </cell>
        </row>
        <row r="651">
          <cell r="D651">
            <v>547308</v>
          </cell>
          <cell r="E651" t="str">
            <v>OP k vratkám PU-DÚ</v>
          </cell>
          <cell r="F651" t="str">
            <v>CZK</v>
          </cell>
          <cell r="G651">
            <v>18842</v>
          </cell>
          <cell r="L651">
            <v>443810</v>
          </cell>
          <cell r="M651" t="str">
            <v>CedRezPP-RBNS-AZ-NP</v>
          </cell>
          <cell r="N651" t="str">
            <v>CZK</v>
          </cell>
          <cell r="O651">
            <v>82417389.1</v>
          </cell>
        </row>
        <row r="653">
          <cell r="D653">
            <v>547309</v>
          </cell>
          <cell r="E653" t="str">
            <v>OP k vratkám PU-DN</v>
          </cell>
          <cell r="F653" t="str">
            <v>CZK</v>
          </cell>
          <cell r="G653">
            <v>4200</v>
          </cell>
          <cell r="L653">
            <v>443821</v>
          </cell>
          <cell r="M653" t="str">
            <v>RezPP-RBNS-JaderPool</v>
          </cell>
          <cell r="N653" t="str">
            <v>CZK</v>
          </cell>
          <cell r="O653">
            <v>-326052.11</v>
          </cell>
        </row>
        <row r="655">
          <cell r="D655">
            <v>547400</v>
          </cell>
          <cell r="E655" t="str">
            <v>OP kPohl zProvizí-DÚ</v>
          </cell>
          <cell r="F655" t="str">
            <v>CZK</v>
          </cell>
          <cell r="G655">
            <v>6667198</v>
          </cell>
          <cell r="L655">
            <v>444111</v>
          </cell>
          <cell r="M655" t="str">
            <v>Premie a slevy-NP</v>
          </cell>
          <cell r="N655" t="str">
            <v>CZK</v>
          </cell>
          <cell r="O655">
            <v>-18414357.47</v>
          </cell>
        </row>
        <row r="657">
          <cell r="D657">
            <v>547401</v>
          </cell>
          <cell r="E657" t="str">
            <v>OP kPohl zProvizí-DN</v>
          </cell>
          <cell r="F657" t="str">
            <v>CZK</v>
          </cell>
          <cell r="G657">
            <v>30808217</v>
          </cell>
          <cell r="L657">
            <v>444140</v>
          </cell>
          <cell r="M657" t="str">
            <v>Finanční bonus-NP</v>
          </cell>
          <cell r="N657" t="str">
            <v>CZK</v>
          </cell>
          <cell r="O657">
            <v>-2794</v>
          </cell>
        </row>
        <row r="659">
          <cell r="D659">
            <v>547552</v>
          </cell>
          <cell r="E659" t="str">
            <v>Odpis DDP-DÚ</v>
          </cell>
          <cell r="F659" t="str">
            <v>CZK</v>
          </cell>
          <cell r="G659">
            <v>978603.61</v>
          </cell>
          <cell r="L659">
            <v>444200</v>
          </cell>
          <cell r="M659" t="str">
            <v>PremieSlevy-NP-post</v>
          </cell>
          <cell r="N659" t="str">
            <v>CZK</v>
          </cell>
          <cell r="O659">
            <v>10358460.94</v>
          </cell>
        </row>
        <row r="661">
          <cell r="D661">
            <v>547553</v>
          </cell>
          <cell r="E661" t="str">
            <v>Odpis DDP-DN</v>
          </cell>
          <cell r="F661" t="str">
            <v>CZK</v>
          </cell>
          <cell r="G661">
            <v>3706923.73</v>
          </cell>
          <cell r="L661">
            <v>444801</v>
          </cell>
          <cell r="M661" t="str">
            <v>PrémieSlevy-pool</v>
          </cell>
          <cell r="N661" t="str">
            <v>CZK</v>
          </cell>
          <cell r="O661">
            <v>-404698.98</v>
          </cell>
        </row>
        <row r="663">
          <cell r="D663">
            <v>547910</v>
          </cell>
          <cell r="E663" t="str">
            <v>Odpis živ.pohl. nest</v>
          </cell>
          <cell r="F663" t="str">
            <v>CZK</v>
          </cell>
          <cell r="G663">
            <v>15754</v>
          </cell>
          <cell r="L663">
            <v>445100</v>
          </cell>
          <cell r="M663" t="str">
            <v>Vyrovnávací Rez-NP</v>
          </cell>
          <cell r="N663" t="str">
            <v>CZK</v>
          </cell>
          <cell r="O663">
            <v>-0.07</v>
          </cell>
        </row>
        <row r="665">
          <cell r="D665">
            <v>558107</v>
          </cell>
          <cell r="E665" t="str">
            <v>Odměny za prod.FSČS</v>
          </cell>
          <cell r="F665" t="str">
            <v>CZK</v>
          </cell>
          <cell r="G665">
            <v>453631.47</v>
          </cell>
          <cell r="L665">
            <v>447120</v>
          </cell>
          <cell r="M665" t="str">
            <v>Rezerva NP</v>
          </cell>
          <cell r="N665" t="str">
            <v>CZK</v>
          </cell>
          <cell r="O665">
            <v>-181014</v>
          </cell>
        </row>
        <row r="667">
          <cell r="D667">
            <v>558407</v>
          </cell>
          <cell r="E667" t="str">
            <v>Provize-Prodej FS-ČS</v>
          </cell>
          <cell r="F667" t="str">
            <v>CZK</v>
          </cell>
          <cell r="G667">
            <v>422370.21</v>
          </cell>
          <cell r="L667">
            <v>447130</v>
          </cell>
          <cell r="M667" t="str">
            <v>Rezerva NP post.</v>
          </cell>
          <cell r="N667" t="str">
            <v>CZK</v>
          </cell>
          <cell r="O667">
            <v>90507</v>
          </cell>
        </row>
        <row r="669">
          <cell r="D669">
            <v>558542</v>
          </cell>
          <cell r="E669" t="str">
            <v>Ostatní pok a pen-DN</v>
          </cell>
          <cell r="F669" t="str">
            <v>CZK</v>
          </cell>
          <cell r="G669">
            <v>-2629.99</v>
          </cell>
          <cell r="L669">
            <v>449100</v>
          </cell>
          <cell r="M669" t="str">
            <v>Rezerva ČKP</v>
          </cell>
          <cell r="N669" t="str">
            <v>CZK</v>
          </cell>
          <cell r="O669">
            <v>-560051000</v>
          </cell>
        </row>
        <row r="671">
          <cell r="D671">
            <v>558552</v>
          </cell>
          <cell r="E671" t="str">
            <v>Odpis pohledavek-DN</v>
          </cell>
          <cell r="F671" t="str">
            <v>CZK</v>
          </cell>
          <cell r="G671">
            <v>40349.8</v>
          </cell>
          <cell r="L671">
            <v>449110</v>
          </cell>
          <cell r="M671" t="str">
            <v>Rezerva ČKP</v>
          </cell>
          <cell r="N671" t="str">
            <v>CZK</v>
          </cell>
          <cell r="O671">
            <v>-183043999.97</v>
          </cell>
        </row>
        <row r="673">
          <cell r="D673">
            <v>561301</v>
          </cell>
          <cell r="E673" t="str">
            <v>IFRS-tvorba SF</v>
          </cell>
          <cell r="F673" t="str">
            <v>CZK</v>
          </cell>
          <cell r="G673">
            <v>1583400</v>
          </cell>
          <cell r="L673">
            <v>452100</v>
          </cell>
          <cell r="M673" t="str">
            <v>Rezerva na DzP</v>
          </cell>
          <cell r="N673" t="str">
            <v>CZK</v>
          </cell>
          <cell r="O673">
            <v>-62826982</v>
          </cell>
        </row>
        <row r="675">
          <cell r="D675">
            <v>562100</v>
          </cell>
          <cell r="E675" t="str">
            <v>Daň silniční</v>
          </cell>
          <cell r="F675" t="str">
            <v>CZK</v>
          </cell>
          <cell r="G675">
            <v>63365.03</v>
          </cell>
          <cell r="L675">
            <v>459201</v>
          </cell>
          <cell r="M675" t="str">
            <v>OstRez-benefity</v>
          </cell>
          <cell r="N675" t="str">
            <v>CZK</v>
          </cell>
          <cell r="O675">
            <v>-14015045.75</v>
          </cell>
        </row>
        <row r="677">
          <cell r="D677">
            <v>562600</v>
          </cell>
          <cell r="E677" t="str">
            <v>BrutováníDivideVýnos</v>
          </cell>
          <cell r="F677" t="str">
            <v>CZK</v>
          </cell>
          <cell r="G677">
            <v>0</v>
          </cell>
          <cell r="L677">
            <v>459400</v>
          </cell>
          <cell r="M677" t="str">
            <v>OstatníRezervy-spory</v>
          </cell>
          <cell r="N677" t="str">
            <v>CZK</v>
          </cell>
          <cell r="O677">
            <v>0</v>
          </cell>
        </row>
        <row r="679">
          <cell r="D679">
            <v>562601</v>
          </cell>
          <cell r="E679" t="str">
            <v>ZR*BrutováníDivideVý</v>
          </cell>
          <cell r="F679" t="str">
            <v>CZK</v>
          </cell>
          <cell r="G679">
            <v>0</v>
          </cell>
          <cell r="L679">
            <v>461100</v>
          </cell>
          <cell r="M679" t="str">
            <v>ZávazkyZSložDepozit</v>
          </cell>
          <cell r="N679" t="str">
            <v>CZK</v>
          </cell>
          <cell r="O679">
            <v>-594063538.81</v>
          </cell>
        </row>
        <row r="681">
          <cell r="D681">
            <v>563300</v>
          </cell>
          <cell r="E681" t="str">
            <v>Manka a škody</v>
          </cell>
          <cell r="F681" t="str">
            <v>CZK</v>
          </cell>
          <cell r="G681">
            <v>1525.95</v>
          </cell>
          <cell r="L681">
            <v>501100</v>
          </cell>
          <cell r="M681" t="str">
            <v>CPP-NákladyPUMimoG</v>
          </cell>
          <cell r="N681" t="str">
            <v>CZK</v>
          </cell>
          <cell r="O681">
            <v>2020</v>
          </cell>
        </row>
        <row r="683">
          <cell r="D683">
            <v>571100</v>
          </cell>
          <cell r="E683" t="str">
            <v>DzP-BěžnáČin-Splatná</v>
          </cell>
          <cell r="F683" t="str">
            <v>CZK</v>
          </cell>
          <cell r="G683">
            <v>31753748</v>
          </cell>
          <cell r="L683">
            <v>501200</v>
          </cell>
          <cell r="M683" t="str">
            <v>GOLEM-náklady na PU</v>
          </cell>
          <cell r="N683" t="str">
            <v>CZK</v>
          </cell>
          <cell r="O683">
            <v>2370898848.46</v>
          </cell>
        </row>
        <row r="685">
          <cell r="D685">
            <v>572100</v>
          </cell>
          <cell r="E685" t="str">
            <v>DzP-BěžnáČin-Odlož.</v>
          </cell>
          <cell r="F685" t="str">
            <v>CZK</v>
          </cell>
          <cell r="G685">
            <v>193778.32</v>
          </cell>
          <cell r="L685">
            <v>501201</v>
          </cell>
          <cell r="M685" t="str">
            <v>GOLEM-regresy</v>
          </cell>
          <cell r="N685" t="str">
            <v>CZK</v>
          </cell>
          <cell r="O685">
            <v>-42620156.6</v>
          </cell>
        </row>
        <row r="687">
          <cell r="D687">
            <v>621100</v>
          </cell>
          <cell r="E687" t="str">
            <v>GOLEM</v>
          </cell>
          <cell r="F687" t="str">
            <v>CZK</v>
          </cell>
          <cell r="G687">
            <v>-1851513918.17</v>
          </cell>
          <cell r="L687">
            <v>501250</v>
          </cell>
          <cell r="M687" t="str">
            <v>CPP-NáklPUSoupoj-HVP</v>
          </cell>
          <cell r="N687" t="str">
            <v>CZK</v>
          </cell>
          <cell r="O687">
            <v>-57528</v>
          </cell>
        </row>
        <row r="689">
          <cell r="D689">
            <v>621900</v>
          </cell>
          <cell r="E689" t="str">
            <v>Nezaúčtovaný předpis</v>
          </cell>
          <cell r="F689" t="str">
            <v>CZK</v>
          </cell>
          <cell r="G689">
            <v>-922498</v>
          </cell>
          <cell r="L689">
            <v>501700</v>
          </cell>
          <cell r="M689" t="str">
            <v>Externí likvidace</v>
          </cell>
          <cell r="N689" t="str">
            <v>CZK</v>
          </cell>
          <cell r="O689">
            <v>1719200</v>
          </cell>
        </row>
        <row r="691">
          <cell r="D691">
            <v>622100</v>
          </cell>
          <cell r="E691" t="str">
            <v>Podíl zaj.naPředpisu</v>
          </cell>
          <cell r="F691" t="str">
            <v>CZK</v>
          </cell>
          <cell r="G691">
            <v>4156329</v>
          </cell>
          <cell r="L691">
            <v>501800</v>
          </cell>
          <cell r="M691" t="str">
            <v>PU-Jaderný Pool</v>
          </cell>
          <cell r="N691" t="str">
            <v>CZK</v>
          </cell>
          <cell r="O691">
            <v>185704.95</v>
          </cell>
        </row>
        <row r="693">
          <cell r="D693">
            <v>623300</v>
          </cell>
          <cell r="E693" t="str">
            <v>Čerpání rezervy UPR</v>
          </cell>
          <cell r="F693" t="str">
            <v>CZK</v>
          </cell>
          <cell r="G693">
            <v>-37573223.78</v>
          </cell>
          <cell r="L693">
            <v>501804</v>
          </cell>
          <cell r="M693" t="str">
            <v>AZ-NáklNaPU-G</v>
          </cell>
          <cell r="N693" t="str">
            <v>CZK</v>
          </cell>
          <cell r="O693">
            <v>69635786.91</v>
          </cell>
        </row>
        <row r="695">
          <cell r="D695">
            <v>625100</v>
          </cell>
          <cell r="E695" t="str">
            <v>ČerpRezPP-RBNS-ŽP</v>
          </cell>
          <cell r="F695" t="str">
            <v>CZK</v>
          </cell>
          <cell r="G695">
            <v>-915127948.88</v>
          </cell>
          <cell r="L695">
            <v>501990</v>
          </cell>
          <cell r="M695" t="str">
            <v>Převod správní režie</v>
          </cell>
          <cell r="N695" t="str">
            <v>CZK</v>
          </cell>
          <cell r="O695">
            <v>141535898.38</v>
          </cell>
        </row>
        <row r="697">
          <cell r="D697">
            <v>625200</v>
          </cell>
          <cell r="E697" t="str">
            <v>ČerpRezPP-IBNR-ŽP</v>
          </cell>
          <cell r="F697" t="str">
            <v>CZK</v>
          </cell>
          <cell r="G697">
            <v>-6870531.3</v>
          </cell>
          <cell r="L697">
            <v>502100</v>
          </cell>
          <cell r="M697" t="str">
            <v>PodZajNaPP-NP-Propor</v>
          </cell>
          <cell r="N697" t="str">
            <v>CZK</v>
          </cell>
          <cell r="O697">
            <v>-328435359</v>
          </cell>
        </row>
        <row r="699">
          <cell r="D699">
            <v>625600</v>
          </cell>
          <cell r="E699" t="str">
            <v>ČerpáníRezPP-SN-RBNS</v>
          </cell>
          <cell r="F699" t="str">
            <v>CZK</v>
          </cell>
          <cell r="G699">
            <v>-407292.62</v>
          </cell>
          <cell r="L699">
            <v>502101</v>
          </cell>
          <cell r="M699" t="str">
            <v>PodZajNaPP-NP-Neprop</v>
          </cell>
          <cell r="N699" t="str">
            <v>CZK</v>
          </cell>
          <cell r="O699">
            <v>-70693983</v>
          </cell>
        </row>
        <row r="701">
          <cell r="D701">
            <v>625800</v>
          </cell>
          <cell r="E701" t="str">
            <v>ČerpáníRezPP-SN-IBNR</v>
          </cell>
          <cell r="F701" t="str">
            <v>CZK</v>
          </cell>
          <cell r="G701">
            <v>-2447619.26</v>
          </cell>
          <cell r="L701">
            <v>502102</v>
          </cell>
          <cell r="M701" t="str">
            <v>PodZajNaPP-NP-Fakult</v>
          </cell>
          <cell r="N701" t="str">
            <v>CZK</v>
          </cell>
          <cell r="O701">
            <v>-54371346</v>
          </cell>
        </row>
        <row r="703">
          <cell r="D703">
            <v>626100</v>
          </cell>
          <cell r="E703" t="str">
            <v>Čerp-RBNS-ŽP-Post.</v>
          </cell>
          <cell r="F703" t="str">
            <v>CZK</v>
          </cell>
          <cell r="G703">
            <v>100021</v>
          </cell>
          <cell r="L703">
            <v>502200</v>
          </cell>
          <cell r="M703" t="str">
            <v>PodílNaPPCedŠkody-AZ</v>
          </cell>
          <cell r="N703" t="str">
            <v>CZK</v>
          </cell>
          <cell r="O703">
            <v>-52115582</v>
          </cell>
        </row>
        <row r="705">
          <cell r="D705">
            <v>627100</v>
          </cell>
          <cell r="E705" t="str">
            <v>Čerpání  rezervy ŽP</v>
          </cell>
          <cell r="F705" t="str">
            <v>CZK</v>
          </cell>
          <cell r="G705">
            <v>-51346574.03</v>
          </cell>
          <cell r="L705">
            <v>502400</v>
          </cell>
          <cell r="M705" t="str">
            <v>PodZajNaPP-NP-Front</v>
          </cell>
          <cell r="N705" t="str">
            <v>CZK</v>
          </cell>
          <cell r="O705">
            <v>-3566322</v>
          </cell>
        </row>
        <row r="707">
          <cell r="D707">
            <v>629100</v>
          </cell>
          <cell r="E707" t="str">
            <v>ČerpRezPodNaZisku-ŽP</v>
          </cell>
          <cell r="F707" t="str">
            <v>CZK</v>
          </cell>
          <cell r="G707">
            <v>-29045253</v>
          </cell>
          <cell r="L707">
            <v>503100</v>
          </cell>
          <cell r="M707" t="str">
            <v>Tvorba RBNS-NP</v>
          </cell>
          <cell r="N707" t="str">
            <v>CZK</v>
          </cell>
          <cell r="O707">
            <v>7241789550.78</v>
          </cell>
        </row>
        <row r="709">
          <cell r="D709">
            <v>629101</v>
          </cell>
          <cell r="E709" t="str">
            <v>ČerpRez IZP</v>
          </cell>
          <cell r="F709" t="str">
            <v>CZK</v>
          </cell>
          <cell r="G709">
            <v>-366530152.2</v>
          </cell>
          <cell r="L709">
            <v>503101</v>
          </cell>
          <cell r="M709" t="str">
            <v>Tvorba Regres-NP</v>
          </cell>
          <cell r="N709" t="str">
            <v>CZK</v>
          </cell>
          <cell r="O709">
            <v>-11474762.57</v>
          </cell>
        </row>
        <row r="711">
          <cell r="D711">
            <v>634047</v>
          </cell>
          <cell r="E711" t="str">
            <v>ZP-AFS-dividen-akcie</v>
          </cell>
          <cell r="F711" t="str">
            <v>CZK</v>
          </cell>
          <cell r="G711">
            <v>-484500</v>
          </cell>
          <cell r="L711">
            <v>503200</v>
          </cell>
          <cell r="M711" t="str">
            <v>Tvorba-IBNR-NP</v>
          </cell>
          <cell r="N711" t="str">
            <v>CZK</v>
          </cell>
          <cell r="O711">
            <v>245028594.74</v>
          </cell>
        </row>
        <row r="713">
          <cell r="D713">
            <v>634050</v>
          </cell>
          <cell r="E713" t="str">
            <v>ZP-AFS-dividendy-PL</v>
          </cell>
          <cell r="F713" t="str">
            <v>CZK</v>
          </cell>
          <cell r="G713">
            <v>-122498.45</v>
          </cell>
          <cell r="L713">
            <v>503500</v>
          </cell>
          <cell r="M713" t="str">
            <v>Tvorba-SN-IBNR</v>
          </cell>
          <cell r="N713" t="str">
            <v>CZK</v>
          </cell>
          <cell r="O713">
            <v>4884547.95</v>
          </cell>
        </row>
        <row r="715">
          <cell r="D715">
            <v>636075</v>
          </cell>
          <cell r="E715" t="str">
            <v>ZP-AFS-AUV/AM-státní</v>
          </cell>
          <cell r="F715" t="str">
            <v>CZK</v>
          </cell>
          <cell r="G715">
            <v>-5271359.76</v>
          </cell>
          <cell r="L715">
            <v>503600</v>
          </cell>
          <cell r="M715" t="str">
            <v>Tvorba-SN-RBNS</v>
          </cell>
          <cell r="N715" t="str">
            <v>CZK</v>
          </cell>
          <cell r="O715">
            <v>3446869.4</v>
          </cell>
        </row>
        <row r="717">
          <cell r="D717">
            <v>636083</v>
          </cell>
          <cell r="E717" t="str">
            <v>ZP-AFS-AUV/AM-jiné</v>
          </cell>
          <cell r="F717" t="str">
            <v>CZK</v>
          </cell>
          <cell r="G717">
            <v>-200636.18</v>
          </cell>
          <cell r="L717">
            <v>503803</v>
          </cell>
          <cell r="M717" t="str">
            <v>Tvorba-NP-pool</v>
          </cell>
          <cell r="N717" t="str">
            <v>CZK</v>
          </cell>
          <cell r="O717">
            <v>49401.2</v>
          </cell>
        </row>
        <row r="719">
          <cell r="D719">
            <v>636106</v>
          </cell>
          <cell r="E719" t="str">
            <v>ZP-FVO-AUV-struktury</v>
          </cell>
          <cell r="F719" t="str">
            <v>CZK</v>
          </cell>
          <cell r="G719">
            <v>-2190000</v>
          </cell>
          <cell r="L719">
            <v>503804</v>
          </cell>
          <cell r="M719" t="str">
            <v>TvorbaRezPP-AZ-NP-G</v>
          </cell>
          <cell r="N719" t="str">
            <v>CZK</v>
          </cell>
          <cell r="O719">
            <v>168227446.01</v>
          </cell>
        </row>
        <row r="721">
          <cell r="D721">
            <v>636108</v>
          </cell>
          <cell r="E721" t="str">
            <v>IZP-FVO-AUV-StrBondy</v>
          </cell>
          <cell r="F721" t="str">
            <v>CZK</v>
          </cell>
          <cell r="G721">
            <v>-35537.14</v>
          </cell>
          <cell r="L721">
            <v>504100</v>
          </cell>
          <cell r="M721" t="str">
            <v>Tvor-RBNS-Post.Prop.</v>
          </cell>
          <cell r="N721" t="str">
            <v>CZK</v>
          </cell>
          <cell r="O721">
            <v>-129451611.73</v>
          </cell>
        </row>
        <row r="723">
          <cell r="D723">
            <v>636373</v>
          </cell>
          <cell r="E723" t="str">
            <v>ZP-IFRS-HTM-AUV/AM-s</v>
          </cell>
          <cell r="F723" t="str">
            <v>CZK</v>
          </cell>
          <cell r="G723">
            <v>-24096469.97</v>
          </cell>
          <cell r="L723">
            <v>504110</v>
          </cell>
          <cell r="M723" t="str">
            <v>Ced-RBNS-AZ</v>
          </cell>
          <cell r="N723" t="str">
            <v>CZK</v>
          </cell>
          <cell r="O723">
            <v>-41972138.1</v>
          </cell>
        </row>
        <row r="725">
          <cell r="D725">
            <v>636386</v>
          </cell>
          <cell r="E725" t="str">
            <v>ZP-IFRS-HTM-AUV/AM H</v>
          </cell>
          <cell r="F725" t="str">
            <v>CZK</v>
          </cell>
          <cell r="G725">
            <v>-1805932.86</v>
          </cell>
          <cell r="L725">
            <v>504200</v>
          </cell>
          <cell r="M725" t="str">
            <v>Tvorba IBNR-postoup</v>
          </cell>
          <cell r="N725" t="str">
            <v>CZK</v>
          </cell>
          <cell r="O725">
            <v>-288594274.99</v>
          </cell>
        </row>
        <row r="727">
          <cell r="D727">
            <v>636387</v>
          </cell>
          <cell r="E727" t="str">
            <v>ZP-HTM-REKL-AUV/AM H</v>
          </cell>
          <cell r="F727" t="str">
            <v>CZK</v>
          </cell>
          <cell r="G727">
            <v>-24927813.3</v>
          </cell>
          <cell r="L727">
            <v>504500</v>
          </cell>
          <cell r="M727" t="str">
            <v>Tvorba-SN-IBNR-post.</v>
          </cell>
          <cell r="N727" t="str">
            <v>CZK</v>
          </cell>
          <cell r="O727">
            <v>-1681195.54</v>
          </cell>
        </row>
        <row r="729">
          <cell r="D729">
            <v>636473</v>
          </cell>
          <cell r="E729" t="str">
            <v>ZP-HTM-REKL-AUV/AM-s</v>
          </cell>
          <cell r="F729" t="str">
            <v>CZK</v>
          </cell>
          <cell r="G729">
            <v>-87796177.23</v>
          </cell>
          <cell r="L729">
            <v>504600</v>
          </cell>
          <cell r="M729" t="str">
            <v>Tvorba-SN-RBNS-post.</v>
          </cell>
          <cell r="N729" t="str">
            <v>CZK</v>
          </cell>
          <cell r="O729">
            <v>-1394289.45</v>
          </cell>
        </row>
        <row r="731">
          <cell r="D731">
            <v>636481</v>
          </cell>
          <cell r="E731" t="str">
            <v>ZP-HTM-REKL-AUV/AM-j</v>
          </cell>
          <cell r="F731" t="str">
            <v>CZK</v>
          </cell>
          <cell r="G731">
            <v>-9818495.1</v>
          </cell>
          <cell r="L731">
            <v>504800</v>
          </cell>
          <cell r="M731" t="str">
            <v>Tvorb Regr-NP-Post.</v>
          </cell>
          <cell r="N731" t="str">
            <v>CZK</v>
          </cell>
          <cell r="O731">
            <v>5219303.4</v>
          </cell>
        </row>
        <row r="733">
          <cell r="D733">
            <v>636800</v>
          </cell>
          <cell r="E733" t="str">
            <v>Výnosy AFS-int.přev.</v>
          </cell>
          <cell r="F733" t="str">
            <v>CZK</v>
          </cell>
          <cell r="G733">
            <v>0</v>
          </cell>
          <cell r="L733">
            <v>505100</v>
          </cell>
          <cell r="M733" t="str">
            <v>Tvorba UPR-NP</v>
          </cell>
          <cell r="N733" t="str">
            <v>CZK</v>
          </cell>
          <cell r="O733">
            <v>3518721309.7</v>
          </cell>
        </row>
        <row r="735">
          <cell r="D735">
            <v>636820</v>
          </cell>
          <cell r="E735" t="str">
            <v>Výn. HTMRE-int.přev.</v>
          </cell>
          <cell r="F735" t="str">
            <v>CZK</v>
          </cell>
          <cell r="G735">
            <v>-6270879</v>
          </cell>
          <cell r="L735">
            <v>505800</v>
          </cell>
          <cell r="M735" t="str">
            <v>Tvorba UPR-pool</v>
          </cell>
          <cell r="N735" t="str">
            <v>CZK</v>
          </cell>
          <cell r="O735">
            <v>247289.12</v>
          </cell>
        </row>
        <row r="737">
          <cell r="D737">
            <v>638202</v>
          </cell>
          <cell r="E737" t="str">
            <v>IZP-FVO-pod.listy</v>
          </cell>
          <cell r="F737" t="str">
            <v>CZK</v>
          </cell>
          <cell r="G737">
            <v>-46192115.91</v>
          </cell>
          <cell r="L737">
            <v>505801</v>
          </cell>
          <cell r="M737" t="str">
            <v>Tvorba UPR-AZ-Ost.</v>
          </cell>
          <cell r="N737" t="str">
            <v>CZK</v>
          </cell>
          <cell r="O737">
            <v>2174255.69</v>
          </cell>
        </row>
        <row r="739">
          <cell r="D739">
            <v>638203</v>
          </cell>
          <cell r="E739" t="str">
            <v>IZP-FVO-struktury</v>
          </cell>
          <cell r="F739" t="str">
            <v>CZK</v>
          </cell>
          <cell r="G739">
            <v>-61769.88</v>
          </cell>
          <cell r="L739">
            <v>505804</v>
          </cell>
          <cell r="M739" t="str">
            <v>Tvorba UPR-AZ-GOLEM</v>
          </cell>
          <cell r="N739" t="str">
            <v>CZK</v>
          </cell>
          <cell r="O739">
            <v>65830764.35</v>
          </cell>
        </row>
        <row r="741">
          <cell r="D741">
            <v>639047</v>
          </cell>
          <cell r="E741" t="str">
            <v>ZP-AFS-OR-akcie</v>
          </cell>
          <cell r="F741" t="str">
            <v>CZK</v>
          </cell>
          <cell r="G741">
            <v>-2243000</v>
          </cell>
          <cell r="L741">
            <v>506100</v>
          </cell>
          <cell r="M741" t="str">
            <v>Tvorba UPR-NP-Post.</v>
          </cell>
          <cell r="N741" t="str">
            <v>CZK</v>
          </cell>
          <cell r="O741">
            <v>-420130580.55</v>
          </cell>
        </row>
        <row r="743">
          <cell r="D743">
            <v>639050</v>
          </cell>
          <cell r="E743" t="str">
            <v>ZP-AFS-OR-pod.listy</v>
          </cell>
          <cell r="F743" t="str">
            <v>CZK</v>
          </cell>
          <cell r="G743">
            <v>-9307819.51</v>
          </cell>
          <cell r="L743">
            <v>506200</v>
          </cell>
          <cell r="M743" t="str">
            <v>TvorbaCedUPR-AZ</v>
          </cell>
          <cell r="N743" t="str">
            <v>CZK</v>
          </cell>
          <cell r="O743">
            <v>2248180.98</v>
          </cell>
        </row>
        <row r="745">
          <cell r="D745">
            <v>639075</v>
          </cell>
          <cell r="E745" t="str">
            <v>ZP-AFS-OR-státní dl</v>
          </cell>
          <cell r="F745" t="str">
            <v>CZK</v>
          </cell>
          <cell r="G745">
            <v>-6768878.14</v>
          </cell>
          <cell r="L745">
            <v>507100</v>
          </cell>
          <cell r="M745" t="str">
            <v>TvorbRezPrémSlevy-NP</v>
          </cell>
          <cell r="N745" t="str">
            <v>CZK</v>
          </cell>
          <cell r="O745">
            <v>10954392.03</v>
          </cell>
        </row>
        <row r="747">
          <cell r="D747">
            <v>639083</v>
          </cell>
          <cell r="E747" t="str">
            <v>ZP-AFS-OR-jiné dluh</v>
          </cell>
          <cell r="F747" t="str">
            <v>CZK</v>
          </cell>
          <cell r="G747">
            <v>-310682.29</v>
          </cell>
          <cell r="L747">
            <v>507120</v>
          </cell>
          <cell r="M747" t="str">
            <v>Tvorba rezervy-NP</v>
          </cell>
          <cell r="N747" t="str">
            <v>CZK</v>
          </cell>
          <cell r="O747">
            <v>75602</v>
          </cell>
        </row>
        <row r="749">
          <cell r="D749">
            <v>639106</v>
          </cell>
          <cell r="E749" t="str">
            <v>ZP-FVO-OR-struktury</v>
          </cell>
          <cell r="F749" t="str">
            <v>CZK</v>
          </cell>
          <cell r="G749">
            <v>-2384000</v>
          </cell>
          <cell r="L749">
            <v>507140</v>
          </cell>
          <cell r="M749" t="str">
            <v>Tvorba Rez-FinBonus</v>
          </cell>
          <cell r="N749" t="str">
            <v>CZK</v>
          </cell>
          <cell r="O749">
            <v>352417</v>
          </cell>
        </row>
        <row r="751">
          <cell r="D751">
            <v>639202</v>
          </cell>
          <cell r="E751" t="str">
            <v>IZP-FVO-OR-pod.listy</v>
          </cell>
          <cell r="F751" t="str">
            <v>CZK</v>
          </cell>
          <cell r="G751">
            <v>-71688850.48</v>
          </cell>
          <cell r="L751">
            <v>507200</v>
          </cell>
          <cell r="M751" t="str">
            <v>Tvorba Rez ČKP</v>
          </cell>
          <cell r="N751" t="str">
            <v>CZK</v>
          </cell>
          <cell r="O751">
            <v>73531000</v>
          </cell>
        </row>
        <row r="753">
          <cell r="D753">
            <v>639203</v>
          </cell>
          <cell r="E753" t="str">
            <v>IZP-FVO-OR-struktury</v>
          </cell>
          <cell r="F753" t="str">
            <v>CZK</v>
          </cell>
          <cell r="G753">
            <v>-107847.17</v>
          </cell>
          <cell r="L753">
            <v>507801</v>
          </cell>
          <cell r="M753" t="str">
            <v>TvorRezPrémSle-pool</v>
          </cell>
          <cell r="N753" t="str">
            <v>CZK</v>
          </cell>
          <cell r="O753">
            <v>219997.76</v>
          </cell>
        </row>
        <row r="755">
          <cell r="D755">
            <v>639225</v>
          </cell>
          <cell r="E755" t="str">
            <v>ZP-TRA-OR-forwardy</v>
          </cell>
          <cell r="F755" t="str">
            <v>CZK</v>
          </cell>
          <cell r="G755">
            <v>-596873</v>
          </cell>
          <cell r="L755">
            <v>508100</v>
          </cell>
          <cell r="M755" t="str">
            <v>TvorRezPrémSle-NP-Po</v>
          </cell>
          <cell r="N755" t="str">
            <v>CZK</v>
          </cell>
          <cell r="O755">
            <v>-6629700.58</v>
          </cell>
        </row>
        <row r="757">
          <cell r="D757">
            <v>639550</v>
          </cell>
          <cell r="E757" t="str">
            <v>ZP-AFS-KR-pod.listy</v>
          </cell>
          <cell r="F757" t="str">
            <v>CZK</v>
          </cell>
          <cell r="G757">
            <v>-1772291.58</v>
          </cell>
          <cell r="L757">
            <v>508130</v>
          </cell>
          <cell r="M757" t="str">
            <v>Tvorba rez.NP post</v>
          </cell>
          <cell r="N757" t="str">
            <v>CZK</v>
          </cell>
          <cell r="O757">
            <v>-10037</v>
          </cell>
        </row>
        <row r="759">
          <cell r="D759">
            <v>639702</v>
          </cell>
          <cell r="E759" t="str">
            <v>IZP-FVO-KR-pod.listy</v>
          </cell>
          <cell r="F759" t="str">
            <v>CZK</v>
          </cell>
          <cell r="G759">
            <v>-1996038.58</v>
          </cell>
          <cell r="L759">
            <v>511100</v>
          </cell>
          <cell r="M759" t="str">
            <v>Náklady na provize</v>
          </cell>
          <cell r="N759" t="str">
            <v>CZK</v>
          </cell>
          <cell r="O759">
            <v>632208590.39</v>
          </cell>
        </row>
        <row r="761">
          <cell r="D761">
            <v>643100</v>
          </cell>
          <cell r="E761" t="str">
            <v>Provize z postoupené</v>
          </cell>
          <cell r="F761" t="str">
            <v>CZK</v>
          </cell>
          <cell r="G761">
            <v>-670512</v>
          </cell>
          <cell r="L761">
            <v>511101</v>
          </cell>
          <cell r="M761" t="str">
            <v>ČR-Provize-Tvorba</v>
          </cell>
          <cell r="N761" t="str">
            <v>CZK</v>
          </cell>
          <cell r="O761">
            <v>-117594755.77</v>
          </cell>
        </row>
        <row r="763">
          <cell r="D763">
            <v>647110</v>
          </cell>
          <cell r="E763" t="str">
            <v>FS-akumul.dluh IZP</v>
          </cell>
          <cell r="F763" t="str">
            <v>CZK</v>
          </cell>
          <cell r="G763">
            <v>-7332376.48</v>
          </cell>
          <cell r="L763">
            <v>511103</v>
          </cell>
          <cell r="M763" t="str">
            <v>AZ-Provize-Gol</v>
          </cell>
          <cell r="N763" t="str">
            <v>CZK</v>
          </cell>
          <cell r="O763">
            <v>24428825</v>
          </cell>
        </row>
        <row r="765">
          <cell r="D765">
            <v>647150</v>
          </cell>
          <cell r="E765" t="str">
            <v>Kursové zisky</v>
          </cell>
          <cell r="F765" t="str">
            <v>CZK</v>
          </cell>
          <cell r="G765">
            <v>-256792.2</v>
          </cell>
          <cell r="L765">
            <v>511104</v>
          </cell>
          <cell r="M765" t="str">
            <v>Sperativní provize</v>
          </cell>
          <cell r="N765" t="str">
            <v>CZK</v>
          </cell>
          <cell r="O765">
            <v>435274</v>
          </cell>
        </row>
        <row r="767">
          <cell r="D767">
            <v>647200</v>
          </cell>
          <cell r="E767" t="str">
            <v>Stornopoplatky</v>
          </cell>
          <cell r="F767" t="str">
            <v>CZK</v>
          </cell>
          <cell r="G767">
            <v>-1026147.28</v>
          </cell>
          <cell r="L767">
            <v>511105</v>
          </cell>
          <cell r="M767" t="str">
            <v>SperatProv-NezaslPoj</v>
          </cell>
          <cell r="N767" t="str">
            <v>CZK</v>
          </cell>
          <cell r="O767">
            <v>198988.94</v>
          </cell>
        </row>
        <row r="769">
          <cell r="D769">
            <v>647300</v>
          </cell>
          <cell r="E769" t="str">
            <v>Výnos.úroky z BÚ</v>
          </cell>
          <cell r="F769" t="str">
            <v>CZK</v>
          </cell>
          <cell r="G769">
            <v>-26466.96</v>
          </cell>
          <cell r="L769">
            <v>511107</v>
          </cell>
          <cell r="M769" t="str">
            <v>Sperativní provizeAZ</v>
          </cell>
          <cell r="N769" t="str">
            <v>CZK</v>
          </cell>
          <cell r="O769">
            <v>3000994</v>
          </cell>
        </row>
        <row r="771">
          <cell r="D771">
            <v>647303</v>
          </cell>
          <cell r="E771" t="str">
            <v>Úrok z prodlení</v>
          </cell>
          <cell r="F771" t="str">
            <v>CZK</v>
          </cell>
          <cell r="G771">
            <v>-0.92</v>
          </cell>
          <cell r="L771">
            <v>511109</v>
          </cell>
          <cell r="M771" t="str">
            <v>Provize-pool</v>
          </cell>
          <cell r="N771" t="str">
            <v>CZK</v>
          </cell>
          <cell r="O771">
            <v>1420296.19</v>
          </cell>
        </row>
        <row r="773">
          <cell r="D773">
            <v>647415</v>
          </cell>
          <cell r="E773" t="str">
            <v>Popl.za proškolování</v>
          </cell>
          <cell r="F773" t="str">
            <v>CZK</v>
          </cell>
          <cell r="G773">
            <v>-1920.18</v>
          </cell>
          <cell r="L773">
            <v>511110</v>
          </cell>
          <cell r="M773" t="str">
            <v>Lékařské výkony</v>
          </cell>
          <cell r="N773" t="str">
            <v>CZK</v>
          </cell>
          <cell r="O773">
            <v>506359</v>
          </cell>
        </row>
        <row r="775">
          <cell r="D775">
            <v>647701</v>
          </cell>
          <cell r="E775" t="str">
            <v>Tržby z prodeje HM</v>
          </cell>
          <cell r="F775" t="str">
            <v>CZK</v>
          </cell>
          <cell r="G775">
            <v>-28724.5</v>
          </cell>
          <cell r="L775">
            <v>511140</v>
          </cell>
          <cell r="M775" t="str">
            <v>Ostatní nákl.-tisk.</v>
          </cell>
          <cell r="N775" t="str">
            <v>CZK</v>
          </cell>
          <cell r="O775">
            <v>6861580.33</v>
          </cell>
        </row>
        <row r="777">
          <cell r="D777">
            <v>647704</v>
          </cell>
          <cell r="E777" t="str">
            <v>Tržby z prodeje DHM</v>
          </cell>
          <cell r="F777" t="str">
            <v>CZK</v>
          </cell>
          <cell r="G777">
            <v>-5701.67</v>
          </cell>
          <cell r="L777">
            <v>511141</v>
          </cell>
          <cell r="M777" t="str">
            <v>Ostatní Nákl-Služby</v>
          </cell>
          <cell r="N777" t="str">
            <v>CZK</v>
          </cell>
          <cell r="O777">
            <v>8885817.17</v>
          </cell>
        </row>
        <row r="779">
          <cell r="D779">
            <v>647706</v>
          </cell>
          <cell r="E779" t="str">
            <v>TržbyZProdejDoprPros</v>
          </cell>
          <cell r="F779" t="str">
            <v>CZK</v>
          </cell>
          <cell r="G779">
            <v>-262822.25</v>
          </cell>
          <cell r="L779">
            <v>511142</v>
          </cell>
          <cell r="M779" t="str">
            <v>OstatníNák-SoutěžExt</v>
          </cell>
          <cell r="N779" t="str">
            <v>CZK</v>
          </cell>
          <cell r="O779">
            <v>721778.22</v>
          </cell>
        </row>
        <row r="781">
          <cell r="D781">
            <v>647710</v>
          </cell>
          <cell r="E781" t="str">
            <v>ÚhradyOdepsDDP-DÚ</v>
          </cell>
          <cell r="F781" t="str">
            <v>CZK</v>
          </cell>
          <cell r="G781">
            <v>-147516.02</v>
          </cell>
          <cell r="L781">
            <v>511144</v>
          </cell>
          <cell r="M781" t="str">
            <v>OstatníPořizovacíNák</v>
          </cell>
          <cell r="N781" t="str">
            <v>CZK</v>
          </cell>
          <cell r="O781">
            <v>2393485.46</v>
          </cell>
        </row>
        <row r="783">
          <cell r="D783">
            <v>647720</v>
          </cell>
          <cell r="E783" t="str">
            <v>ÚhradyOdepsDDP-ND</v>
          </cell>
          <cell r="F783" t="str">
            <v>CZK</v>
          </cell>
          <cell r="G783">
            <v>-434762.18</v>
          </cell>
          <cell r="L783">
            <v>511145</v>
          </cell>
          <cell r="M783" t="str">
            <v>Doh.pol.PN odměny</v>
          </cell>
          <cell r="N783" t="str">
            <v>CZK</v>
          </cell>
          <cell r="O783">
            <v>-905458</v>
          </cell>
        </row>
        <row r="785">
          <cell r="D785">
            <v>647800</v>
          </cell>
          <cell r="E785" t="str">
            <v>Vrácené soud.popl.</v>
          </cell>
          <cell r="F785" t="str">
            <v>CZK</v>
          </cell>
          <cell r="G785">
            <v>-791724.2</v>
          </cell>
          <cell r="L785">
            <v>511220</v>
          </cell>
          <cell r="M785" t="str">
            <v>SocPoj-Pod 26%-OS</v>
          </cell>
          <cell r="N785" t="str">
            <v>CZK</v>
          </cell>
          <cell r="O785">
            <v>48715627</v>
          </cell>
        </row>
        <row r="787">
          <cell r="D787">
            <v>647801</v>
          </cell>
          <cell r="E787" t="str">
            <v>Příjem od pojišť.Aut</v>
          </cell>
          <cell r="F787" t="str">
            <v>CZK</v>
          </cell>
          <cell r="G787">
            <v>-15260.94</v>
          </cell>
          <cell r="L787">
            <v>511230</v>
          </cell>
          <cell r="M787" t="str">
            <v>ZdravPoj-Pod 9%-OS</v>
          </cell>
          <cell r="N787" t="str">
            <v>CZK</v>
          </cell>
          <cell r="O787">
            <v>17530749</v>
          </cell>
        </row>
        <row r="789">
          <cell r="D789">
            <v>647803</v>
          </cell>
          <cell r="E789" t="str">
            <v>Ostatní výnosy</v>
          </cell>
          <cell r="F789" t="str">
            <v>CZK</v>
          </cell>
          <cell r="G789">
            <v>-1637794.73</v>
          </cell>
          <cell r="L789">
            <v>511301</v>
          </cell>
          <cell r="M789" t="str">
            <v>Inzeráty-NovinyČasop</v>
          </cell>
          <cell r="N789" t="str">
            <v>CZK</v>
          </cell>
          <cell r="O789">
            <v>2335871.02</v>
          </cell>
        </row>
        <row r="791">
          <cell r="D791">
            <v>647900</v>
          </cell>
          <cell r="E791" t="str">
            <v>RozpOP-DDP-DÚ</v>
          </cell>
          <cell r="F791" t="str">
            <v>CZK</v>
          </cell>
          <cell r="G791">
            <v>-4423824.61</v>
          </cell>
          <cell r="L791">
            <v>511302</v>
          </cell>
          <cell r="M791" t="str">
            <v>TV, radio, kina</v>
          </cell>
          <cell r="N791" t="str">
            <v>CZK</v>
          </cell>
          <cell r="O791">
            <v>0</v>
          </cell>
        </row>
        <row r="793">
          <cell r="D793">
            <v>647901</v>
          </cell>
          <cell r="E793" t="str">
            <v>RozpOP-DDP-DN</v>
          </cell>
          <cell r="F793" t="str">
            <v>CZK</v>
          </cell>
          <cell r="G793">
            <v>-3706923.73</v>
          </cell>
          <cell r="L793">
            <v>511303</v>
          </cell>
          <cell r="M793" t="str">
            <v>Plakáty, billboardy</v>
          </cell>
          <cell r="N793" t="str">
            <v>CZK</v>
          </cell>
          <cell r="O793">
            <v>1609073.42</v>
          </cell>
        </row>
        <row r="795">
          <cell r="D795">
            <v>647908</v>
          </cell>
          <cell r="E795" t="str">
            <v>RozpOP-vratkyPU DÚ</v>
          </cell>
          <cell r="F795" t="str">
            <v>CZK</v>
          </cell>
          <cell r="G795">
            <v>-100</v>
          </cell>
          <cell r="L795">
            <v>511304</v>
          </cell>
          <cell r="M795" t="str">
            <v>Reklamní předměty</v>
          </cell>
          <cell r="N795" t="str">
            <v>CZK</v>
          </cell>
          <cell r="O795">
            <v>3426378.55</v>
          </cell>
        </row>
        <row r="797">
          <cell r="D797">
            <v>647909</v>
          </cell>
          <cell r="E797" t="str">
            <v>RozpOP-vratkyPU DN</v>
          </cell>
          <cell r="F797" t="str">
            <v>CZK</v>
          </cell>
          <cell r="G797">
            <v>-22942</v>
          </cell>
          <cell r="L797">
            <v>511305</v>
          </cell>
          <cell r="M797" t="str">
            <v>Sponzoring</v>
          </cell>
          <cell r="N797" t="str">
            <v>CZK</v>
          </cell>
          <cell r="O797">
            <v>19207469.48</v>
          </cell>
        </row>
        <row r="799">
          <cell r="D799">
            <v>651042</v>
          </cell>
          <cell r="E799" t="str">
            <v>NP-FVO-divid-pod.l.</v>
          </cell>
          <cell r="F799" t="str">
            <v>CZK</v>
          </cell>
          <cell r="G799">
            <v>-545.75</v>
          </cell>
          <cell r="L799">
            <v>511309</v>
          </cell>
          <cell r="M799" t="str">
            <v>Ostatní rekl.náklady</v>
          </cell>
          <cell r="N799" t="str">
            <v>CZK</v>
          </cell>
          <cell r="O799">
            <v>5970283.54</v>
          </cell>
        </row>
        <row r="801">
          <cell r="D801">
            <v>658407</v>
          </cell>
          <cell r="E801" t="str">
            <v>Provize-Prodej FS-ČS</v>
          </cell>
          <cell r="F801" t="str">
            <v>CZK</v>
          </cell>
          <cell r="G801">
            <v>-1151601.16</v>
          </cell>
          <cell r="L801">
            <v>511351</v>
          </cell>
          <cell r="M801" t="str">
            <v>StravnéKapesné-DoLim</v>
          </cell>
          <cell r="N801" t="str">
            <v>CZK</v>
          </cell>
          <cell r="O801">
            <v>784032.75</v>
          </cell>
        </row>
        <row r="803">
          <cell r="D803">
            <v>661300</v>
          </cell>
          <cell r="E803" t="str">
            <v>Použití ost.rezervy</v>
          </cell>
          <cell r="F803" t="str">
            <v>CZK</v>
          </cell>
          <cell r="G803">
            <v>-977806.14</v>
          </cell>
          <cell r="L803">
            <v>511352</v>
          </cell>
          <cell r="M803" t="str">
            <v>Kilometrovné</v>
          </cell>
          <cell r="N803" t="str">
            <v>CZK</v>
          </cell>
          <cell r="O803">
            <v>3410136.39</v>
          </cell>
        </row>
        <row r="805">
          <cell r="F805" t="str">
            <v>CZK</v>
          </cell>
          <cell r="G805">
            <v>0</v>
          </cell>
          <cell r="L805">
            <v>511353</v>
          </cell>
          <cell r="M805" t="str">
            <v>Jízdné</v>
          </cell>
          <cell r="N805" t="str">
            <v>CZK</v>
          </cell>
          <cell r="O805">
            <v>132278.66</v>
          </cell>
        </row>
        <row r="807">
          <cell r="L807">
            <v>511354</v>
          </cell>
          <cell r="M807" t="str">
            <v>Ubytování</v>
          </cell>
          <cell r="N807" t="str">
            <v>CZK</v>
          </cell>
          <cell r="O807">
            <v>921858.45</v>
          </cell>
        </row>
        <row r="809">
          <cell r="L809">
            <v>511355</v>
          </cell>
          <cell r="M809" t="str">
            <v>Ostatní nák-Cestovné</v>
          </cell>
          <cell r="N809" t="str">
            <v>CZK</v>
          </cell>
          <cell r="O809">
            <v>14951.65</v>
          </cell>
        </row>
        <row r="811">
          <cell r="L811">
            <v>511382</v>
          </cell>
          <cell r="M811" t="str">
            <v>PříspěvkyNaStravenky</v>
          </cell>
          <cell r="N811" t="str">
            <v>CZK</v>
          </cell>
          <cell r="O811">
            <v>4208425.52</v>
          </cell>
        </row>
        <row r="813">
          <cell r="L813">
            <v>511388</v>
          </cell>
          <cell r="M813" t="str">
            <v>PřísNaStravNadLim-ND</v>
          </cell>
          <cell r="N813" t="str">
            <v>CZK</v>
          </cell>
          <cell r="O813">
            <v>879670.73</v>
          </cell>
        </row>
        <row r="815">
          <cell r="L815">
            <v>511400</v>
          </cell>
          <cell r="M815" t="str">
            <v>Provizní mzdy</v>
          </cell>
          <cell r="N815" t="str">
            <v>CZK</v>
          </cell>
          <cell r="O815">
            <v>18328973.88</v>
          </cell>
        </row>
        <row r="817">
          <cell r="L817">
            <v>511403</v>
          </cell>
          <cell r="M817" t="str">
            <v>Zaručená mzda OS</v>
          </cell>
          <cell r="N817" t="str">
            <v>CZK</v>
          </cell>
          <cell r="O817">
            <v>2420320.74</v>
          </cell>
        </row>
        <row r="819">
          <cell r="L819">
            <v>511404</v>
          </cell>
          <cell r="M819" t="str">
            <v>Základní mzda OS</v>
          </cell>
          <cell r="N819" t="str">
            <v>CZK</v>
          </cell>
          <cell r="O819">
            <v>79183385.76</v>
          </cell>
        </row>
        <row r="821">
          <cell r="L821">
            <v>511405</v>
          </cell>
          <cell r="M821" t="str">
            <v>Zaručená mzda-vratná</v>
          </cell>
          <cell r="N821" t="str">
            <v>CZK</v>
          </cell>
          <cell r="O821">
            <v>543479.84</v>
          </cell>
        </row>
        <row r="823">
          <cell r="L823">
            <v>511406</v>
          </cell>
          <cell r="M823" t="str">
            <v>OstMzdSložVčPřípNáhr</v>
          </cell>
          <cell r="N823" t="str">
            <v>CZK</v>
          </cell>
          <cell r="O823">
            <v>16070272.47</v>
          </cell>
        </row>
        <row r="825">
          <cell r="L825">
            <v>511407</v>
          </cell>
          <cell r="M825" t="str">
            <v>Odměny obch. služby</v>
          </cell>
          <cell r="N825" t="str">
            <v>CZK</v>
          </cell>
          <cell r="O825">
            <v>22287891.82</v>
          </cell>
        </row>
        <row r="827">
          <cell r="L827">
            <v>511412</v>
          </cell>
          <cell r="M827" t="str">
            <v>Odměny z úspor prov.</v>
          </cell>
          <cell r="N827" t="str">
            <v>CZK</v>
          </cell>
          <cell r="O827">
            <v>17570655.73</v>
          </cell>
        </row>
        <row r="829">
          <cell r="L829">
            <v>511490</v>
          </cell>
          <cell r="M829" t="str">
            <v>Nevyčerpaná dovolená</v>
          </cell>
          <cell r="N829" t="str">
            <v>CZK</v>
          </cell>
          <cell r="O829">
            <v>0</v>
          </cell>
        </row>
        <row r="831">
          <cell r="L831">
            <v>511800</v>
          </cell>
          <cell r="M831" t="str">
            <v>ČR-Tvorba PN-NP</v>
          </cell>
          <cell r="N831" t="str">
            <v>CZK</v>
          </cell>
          <cell r="O831">
            <v>-102895091.17</v>
          </cell>
        </row>
        <row r="833">
          <cell r="L833">
            <v>511801</v>
          </cell>
          <cell r="M833" t="str">
            <v>ČR-Čerpání PN-NP</v>
          </cell>
          <cell r="N833" t="str">
            <v>CZK</v>
          </cell>
          <cell r="O833">
            <v>183343906.76</v>
          </cell>
        </row>
        <row r="835">
          <cell r="L835">
            <v>511990</v>
          </cell>
          <cell r="M835" t="str">
            <v>Převod správní režie</v>
          </cell>
          <cell r="N835" t="str">
            <v>CZK</v>
          </cell>
          <cell r="O835">
            <v>0</v>
          </cell>
        </row>
        <row r="837">
          <cell r="L837">
            <v>511998</v>
          </cell>
          <cell r="M837" t="str">
            <v>Převod správní režie</v>
          </cell>
          <cell r="N837" t="str">
            <v>CZK</v>
          </cell>
          <cell r="O837">
            <v>88829344.97</v>
          </cell>
        </row>
        <row r="839">
          <cell r="L839">
            <v>511999</v>
          </cell>
          <cell r="M839" t="str">
            <v>Převod správní režie</v>
          </cell>
          <cell r="N839" t="str">
            <v>CZK</v>
          </cell>
          <cell r="O839">
            <v>32728644.08</v>
          </cell>
        </row>
        <row r="841">
          <cell r="L841">
            <v>512100</v>
          </cell>
          <cell r="M841" t="str">
            <v>Základní mzdy</v>
          </cell>
          <cell r="N841" t="str">
            <v>CZK</v>
          </cell>
          <cell r="O841">
            <v>89116997.82</v>
          </cell>
        </row>
        <row r="843">
          <cell r="L843">
            <v>512101</v>
          </cell>
          <cell r="M843" t="str">
            <v>Odměny</v>
          </cell>
          <cell r="N843" t="str">
            <v>CZK</v>
          </cell>
          <cell r="O843">
            <v>18412089.98</v>
          </cell>
        </row>
        <row r="845">
          <cell r="L845">
            <v>512104</v>
          </cell>
          <cell r="M845" t="str">
            <v>Jubilea</v>
          </cell>
          <cell r="N845" t="str">
            <v>CZK</v>
          </cell>
          <cell r="O845">
            <v>609815.7</v>
          </cell>
        </row>
        <row r="847">
          <cell r="L847">
            <v>512106</v>
          </cell>
          <cell r="M847" t="str">
            <v>Ost.mzd.sl.vč.př.a n</v>
          </cell>
          <cell r="N847" t="str">
            <v>CZK</v>
          </cell>
          <cell r="O847">
            <v>14083278.84</v>
          </cell>
        </row>
        <row r="849">
          <cell r="L849">
            <v>512141</v>
          </cell>
          <cell r="M849" t="str">
            <v>Odměny předst.a d.r.</v>
          </cell>
          <cell r="N849" t="str">
            <v>CZK</v>
          </cell>
          <cell r="O849">
            <v>8968445.73</v>
          </cell>
        </row>
        <row r="851">
          <cell r="L851">
            <v>512145</v>
          </cell>
          <cell r="M851" t="str">
            <v>Doh.pol.rež. odměny</v>
          </cell>
          <cell r="N851" t="str">
            <v>CZK</v>
          </cell>
          <cell r="O851">
            <v>702900</v>
          </cell>
        </row>
        <row r="853">
          <cell r="L853">
            <v>512150</v>
          </cell>
          <cell r="M853" t="str">
            <v>OON bez důvěrníků</v>
          </cell>
          <cell r="N853" t="str">
            <v>CZK</v>
          </cell>
          <cell r="O853">
            <v>5641877.8</v>
          </cell>
        </row>
        <row r="855">
          <cell r="L855">
            <v>512151</v>
          </cell>
          <cell r="M855" t="str">
            <v>OON-Odstupné</v>
          </cell>
          <cell r="N855" t="str">
            <v>CZK</v>
          </cell>
          <cell r="O855">
            <v>600909.83</v>
          </cell>
        </row>
        <row r="857">
          <cell r="L857">
            <v>512190</v>
          </cell>
          <cell r="M857" t="str">
            <v>Nevyčerpaná dovolená</v>
          </cell>
          <cell r="N857" t="str">
            <v>CZK</v>
          </cell>
          <cell r="O857">
            <v>2446556.01</v>
          </cell>
        </row>
        <row r="859">
          <cell r="L859">
            <v>512200</v>
          </cell>
          <cell r="M859" t="str">
            <v>Zákon.poj.pracovníků</v>
          </cell>
          <cell r="N859" t="str">
            <v>CZK</v>
          </cell>
          <cell r="O859">
            <v>809686.69</v>
          </cell>
        </row>
        <row r="861">
          <cell r="L861">
            <v>512210</v>
          </cell>
          <cell r="M861" t="str">
            <v>ZdravPoj-Pod 9%</v>
          </cell>
          <cell r="N861" t="str">
            <v>CZK</v>
          </cell>
          <cell r="O861">
            <v>11094371.24</v>
          </cell>
        </row>
        <row r="863">
          <cell r="L863">
            <v>512220</v>
          </cell>
          <cell r="M863" t="str">
            <v>SocPoj-Pod 26%</v>
          </cell>
          <cell r="N863" t="str">
            <v>CZK</v>
          </cell>
          <cell r="O863">
            <v>30475652.63</v>
          </cell>
        </row>
        <row r="865">
          <cell r="L865">
            <v>512305</v>
          </cell>
          <cell r="M865" t="str">
            <v>DHM 1000-40000-IT</v>
          </cell>
          <cell r="N865" t="str">
            <v>CZK</v>
          </cell>
          <cell r="O865">
            <v>3197304.03</v>
          </cell>
        </row>
        <row r="867">
          <cell r="L867">
            <v>512310</v>
          </cell>
          <cell r="M867" t="str">
            <v>SpotřebaKnih,Čas,Pub</v>
          </cell>
          <cell r="N867" t="str">
            <v>CZK</v>
          </cell>
          <cell r="O867">
            <v>175737.02</v>
          </cell>
        </row>
        <row r="869">
          <cell r="L869">
            <v>512311</v>
          </cell>
          <cell r="M869" t="str">
            <v>Spotřeba ND vč. PC</v>
          </cell>
          <cell r="N869" t="str">
            <v>CZK</v>
          </cell>
          <cell r="O869">
            <v>311049.66</v>
          </cell>
        </row>
        <row r="871">
          <cell r="L871">
            <v>512312</v>
          </cell>
          <cell r="M871" t="str">
            <v>Tonery a pásky</v>
          </cell>
          <cell r="N871" t="str">
            <v>CZK</v>
          </cell>
          <cell r="O871">
            <v>1667372.02</v>
          </cell>
        </row>
        <row r="873">
          <cell r="L873">
            <v>512313</v>
          </cell>
          <cell r="M873" t="str">
            <v>Kancelářské potřeby</v>
          </cell>
          <cell r="N873" t="str">
            <v>CZK</v>
          </cell>
          <cell r="O873">
            <v>2203699.67</v>
          </cell>
        </row>
        <row r="875">
          <cell r="L875">
            <v>512315</v>
          </cell>
          <cell r="M875" t="str">
            <v>DHM 1000-40000</v>
          </cell>
          <cell r="N875" t="str">
            <v>CZK</v>
          </cell>
          <cell r="O875">
            <v>2394115.57</v>
          </cell>
        </row>
        <row r="877">
          <cell r="L877">
            <v>512316</v>
          </cell>
          <cell r="M877" t="str">
            <v>DNM 2000-60000</v>
          </cell>
          <cell r="N877" t="str">
            <v>CZK</v>
          </cell>
          <cell r="O877">
            <v>111014.19</v>
          </cell>
        </row>
        <row r="879">
          <cell r="L879">
            <v>512317</v>
          </cell>
          <cell r="M879" t="str">
            <v>SpotřebaMateriálu-DÚ</v>
          </cell>
          <cell r="N879" t="str">
            <v>CZK</v>
          </cell>
          <cell r="O879">
            <v>1112323.25</v>
          </cell>
        </row>
        <row r="881">
          <cell r="L881">
            <v>512321</v>
          </cell>
          <cell r="M881" t="str">
            <v>Spotřeba elektřiny</v>
          </cell>
          <cell r="N881" t="str">
            <v>CZK</v>
          </cell>
          <cell r="O881">
            <v>6294745.18</v>
          </cell>
        </row>
        <row r="883">
          <cell r="L883">
            <v>512322</v>
          </cell>
          <cell r="M883" t="str">
            <v>Spotřeba plynu</v>
          </cell>
          <cell r="N883" t="str">
            <v>CZK</v>
          </cell>
          <cell r="O883">
            <v>195014.46</v>
          </cell>
        </row>
        <row r="885">
          <cell r="L885">
            <v>512323</v>
          </cell>
          <cell r="M885" t="str">
            <v>Spotřeba vody a páry</v>
          </cell>
          <cell r="N885" t="str">
            <v>CZK</v>
          </cell>
          <cell r="O885">
            <v>2624540.09</v>
          </cell>
        </row>
        <row r="887">
          <cell r="L887">
            <v>512324</v>
          </cell>
          <cell r="M887" t="str">
            <v>Spotřeba-VodnéStočné</v>
          </cell>
          <cell r="N887" t="str">
            <v>CZK</v>
          </cell>
          <cell r="O887">
            <v>500278.23</v>
          </cell>
        </row>
        <row r="889">
          <cell r="L889">
            <v>512325</v>
          </cell>
          <cell r="M889" t="str">
            <v>Spotřeba PHM</v>
          </cell>
          <cell r="N889" t="str">
            <v>CZK</v>
          </cell>
          <cell r="O889">
            <v>4987630.68</v>
          </cell>
        </row>
        <row r="891">
          <cell r="L891">
            <v>512333</v>
          </cell>
          <cell r="M891" t="str">
            <v>Opravy a udr.mot.voz</v>
          </cell>
          <cell r="N891" t="str">
            <v>CZK</v>
          </cell>
          <cell r="O891">
            <v>2322803.4</v>
          </cell>
        </row>
        <row r="893">
          <cell r="L893">
            <v>512334</v>
          </cell>
          <cell r="M893" t="str">
            <v>Opravy, udržování-HW</v>
          </cell>
          <cell r="N893" t="str">
            <v>CZK</v>
          </cell>
          <cell r="O893">
            <v>2028464.91</v>
          </cell>
        </row>
        <row r="895">
          <cell r="L895">
            <v>512335</v>
          </cell>
          <cell r="M895" t="str">
            <v>Opr.a udr.-přístroje</v>
          </cell>
          <cell r="N895" t="str">
            <v>CZK</v>
          </cell>
          <cell r="O895">
            <v>1420837.53</v>
          </cell>
        </row>
        <row r="897">
          <cell r="L897">
            <v>512336</v>
          </cell>
          <cell r="M897" t="str">
            <v>Opravy a udr.ostatní</v>
          </cell>
          <cell r="N897" t="str">
            <v>CZK</v>
          </cell>
          <cell r="O897">
            <v>21299.88</v>
          </cell>
        </row>
        <row r="899">
          <cell r="L899">
            <v>512341</v>
          </cell>
          <cell r="M899" t="str">
            <v>Poštovné</v>
          </cell>
          <cell r="N899" t="str">
            <v>CZK</v>
          </cell>
          <cell r="O899">
            <v>27091039.07</v>
          </cell>
        </row>
        <row r="901">
          <cell r="L901">
            <v>512342</v>
          </cell>
          <cell r="M901" t="str">
            <v>Tel.popl-Pevné linky</v>
          </cell>
          <cell r="N901" t="str">
            <v>CZK</v>
          </cell>
          <cell r="O901">
            <v>2900019.67</v>
          </cell>
        </row>
        <row r="903">
          <cell r="L903">
            <v>512343</v>
          </cell>
          <cell r="M903" t="str">
            <v>Tel.popl-Mobil linky</v>
          </cell>
          <cell r="N903" t="str">
            <v>CZK</v>
          </cell>
          <cell r="O903">
            <v>4031517.14</v>
          </cell>
        </row>
        <row r="905">
          <cell r="L905">
            <v>512345</v>
          </cell>
          <cell r="M905" t="str">
            <v>Elektron přenosy dat</v>
          </cell>
          <cell r="N905" t="str">
            <v>CZK</v>
          </cell>
          <cell r="O905">
            <v>6856438.78</v>
          </cell>
        </row>
        <row r="907">
          <cell r="L907">
            <v>512351</v>
          </cell>
          <cell r="M907" t="str">
            <v>StravnéKapesné-DoLim</v>
          </cell>
          <cell r="N907" t="str">
            <v>CZK</v>
          </cell>
          <cell r="O907">
            <v>480743.92</v>
          </cell>
        </row>
        <row r="909">
          <cell r="L909">
            <v>512352</v>
          </cell>
          <cell r="M909" t="str">
            <v>Kilometrovné</v>
          </cell>
          <cell r="N909" t="str">
            <v>CZK</v>
          </cell>
          <cell r="O909">
            <v>418291.25</v>
          </cell>
        </row>
        <row r="911">
          <cell r="L911">
            <v>512353</v>
          </cell>
          <cell r="M911" t="str">
            <v>Jízdné</v>
          </cell>
          <cell r="N911" t="str">
            <v>CZK</v>
          </cell>
          <cell r="O911">
            <v>132954.21</v>
          </cell>
        </row>
        <row r="913">
          <cell r="L913">
            <v>512354</v>
          </cell>
          <cell r="M913" t="str">
            <v>Ubytování</v>
          </cell>
          <cell r="N913" t="str">
            <v>CZK</v>
          </cell>
          <cell r="O913">
            <v>775640.97</v>
          </cell>
        </row>
        <row r="915">
          <cell r="L915">
            <v>512355</v>
          </cell>
          <cell r="M915" t="str">
            <v>Ostatní nák-Cestovné</v>
          </cell>
          <cell r="N915" t="str">
            <v>CZK</v>
          </cell>
          <cell r="O915">
            <v>79750.21</v>
          </cell>
        </row>
        <row r="917">
          <cell r="L917">
            <v>512356</v>
          </cell>
          <cell r="M917" t="str">
            <v>KapesnéDoZahr-NadLim</v>
          </cell>
          <cell r="N917" t="str">
            <v>CZK</v>
          </cell>
          <cell r="O917">
            <v>57833.92</v>
          </cell>
        </row>
        <row r="919">
          <cell r="L919">
            <v>512361</v>
          </cell>
          <cell r="M919" t="str">
            <v>Reprezentace a dary</v>
          </cell>
          <cell r="N919" t="str">
            <v>CZK</v>
          </cell>
          <cell r="O919">
            <v>3602584.18</v>
          </cell>
        </row>
        <row r="921">
          <cell r="L921">
            <v>512362</v>
          </cell>
          <cell r="M921" t="str">
            <v>Dary daňově uznané</v>
          </cell>
          <cell r="N921" t="str">
            <v>CZK</v>
          </cell>
          <cell r="O921">
            <v>20867.05</v>
          </cell>
        </row>
        <row r="923">
          <cell r="L923">
            <v>512363</v>
          </cell>
          <cell r="M923" t="str">
            <v>Dary daňově neuznané</v>
          </cell>
          <cell r="N923" t="str">
            <v>CZK</v>
          </cell>
          <cell r="O923">
            <v>25822.8</v>
          </cell>
        </row>
        <row r="925">
          <cell r="L925">
            <v>512372</v>
          </cell>
          <cell r="M925" t="str">
            <v>Nájemné budov</v>
          </cell>
          <cell r="N925" t="str">
            <v>CZK</v>
          </cell>
          <cell r="O925">
            <v>48257692.8</v>
          </cell>
        </row>
        <row r="927">
          <cell r="L927">
            <v>512373</v>
          </cell>
          <cell r="M927" t="str">
            <v>Nájemné garáží</v>
          </cell>
          <cell r="N927" t="str">
            <v>CZK</v>
          </cell>
          <cell r="O927">
            <v>1660310.11</v>
          </cell>
        </row>
        <row r="929">
          <cell r="L929">
            <v>512376</v>
          </cell>
          <cell r="M929" t="str">
            <v>Nájemné ostatní</v>
          </cell>
          <cell r="N929" t="str">
            <v>CZK</v>
          </cell>
          <cell r="O929">
            <v>8531096.04</v>
          </cell>
        </row>
        <row r="931">
          <cell r="L931">
            <v>512381</v>
          </cell>
          <cell r="M931" t="str">
            <v>PříspěvProZamNaStud.</v>
          </cell>
          <cell r="N931" t="str">
            <v>CZK</v>
          </cell>
          <cell r="O931">
            <v>215508.8</v>
          </cell>
        </row>
        <row r="933">
          <cell r="L933">
            <v>512382</v>
          </cell>
          <cell r="M933" t="str">
            <v>PříspěvkyNaStravenky</v>
          </cell>
          <cell r="N933" t="str">
            <v>CZK</v>
          </cell>
          <cell r="O933">
            <v>2880671.85</v>
          </cell>
        </row>
        <row r="935">
          <cell r="L935">
            <v>512383</v>
          </cell>
          <cell r="M935" t="str">
            <v>Přisp.zam.penz.připo</v>
          </cell>
          <cell r="N935" t="str">
            <v>CZK</v>
          </cell>
          <cell r="O935">
            <v>2010603.23</v>
          </cell>
        </row>
        <row r="937">
          <cell r="L937">
            <v>512384</v>
          </cell>
          <cell r="M937" t="str">
            <v>Přisp.zam.život.poj.</v>
          </cell>
          <cell r="N937" t="str">
            <v>CZK</v>
          </cell>
          <cell r="O937">
            <v>552995.03</v>
          </cell>
        </row>
        <row r="939">
          <cell r="L939">
            <v>512385</v>
          </cell>
          <cell r="M939" t="str">
            <v>Péče o zaměstnance</v>
          </cell>
          <cell r="N939" t="str">
            <v>CZK</v>
          </cell>
          <cell r="O939">
            <v>1534680.88</v>
          </cell>
        </row>
        <row r="941">
          <cell r="L941">
            <v>512387</v>
          </cell>
          <cell r="M941" t="str">
            <v>IFRS-příspěvky SF</v>
          </cell>
          <cell r="N941" t="str">
            <v>CZK</v>
          </cell>
          <cell r="O941">
            <v>-807055.14</v>
          </cell>
        </row>
        <row r="943">
          <cell r="L943">
            <v>512388</v>
          </cell>
          <cell r="M943" t="str">
            <v>PřísNaStravNadLim-ND</v>
          </cell>
          <cell r="N943" t="str">
            <v>CZK</v>
          </cell>
          <cell r="O943">
            <v>632402.63</v>
          </cell>
        </row>
        <row r="945">
          <cell r="L945">
            <v>512390</v>
          </cell>
          <cell r="M945" t="str">
            <v>CPP-TiskSložAVýzev</v>
          </cell>
          <cell r="N945" t="str">
            <v>CZK</v>
          </cell>
          <cell r="O945">
            <v>4037240.7</v>
          </cell>
        </row>
        <row r="947">
          <cell r="L947">
            <v>512391</v>
          </cell>
          <cell r="M947" t="str">
            <v>Služby na úklid</v>
          </cell>
          <cell r="N947" t="str">
            <v>CZK</v>
          </cell>
          <cell r="O947">
            <v>2300528.11</v>
          </cell>
        </row>
        <row r="949">
          <cell r="L949">
            <v>512392</v>
          </cell>
          <cell r="M949" t="str">
            <v>Přepravné</v>
          </cell>
          <cell r="N949" t="str">
            <v>CZK</v>
          </cell>
          <cell r="O949">
            <v>134018.9</v>
          </cell>
        </row>
        <row r="951">
          <cell r="L951">
            <v>512393</v>
          </cell>
          <cell r="M951" t="str">
            <v>Ostraha Objektů</v>
          </cell>
          <cell r="N951" t="str">
            <v>CZK</v>
          </cell>
          <cell r="O951">
            <v>457794.15</v>
          </cell>
        </row>
        <row r="953">
          <cell r="L953">
            <v>512394</v>
          </cell>
          <cell r="M953" t="str">
            <v>Školení-jiné organiz</v>
          </cell>
          <cell r="N953" t="str">
            <v>CZK</v>
          </cell>
          <cell r="O953">
            <v>2028855.35</v>
          </cell>
        </row>
        <row r="955">
          <cell r="L955">
            <v>512395</v>
          </cell>
          <cell r="M955" t="str">
            <v>Překlady a posudky</v>
          </cell>
          <cell r="N955" t="str">
            <v>CZK</v>
          </cell>
          <cell r="O955">
            <v>150393.9</v>
          </cell>
        </row>
        <row r="957">
          <cell r="L957">
            <v>512396</v>
          </cell>
          <cell r="M957" t="str">
            <v>Nákl.na stud.(lekt.)</v>
          </cell>
          <cell r="N957" t="str">
            <v>CZK</v>
          </cell>
          <cell r="O957">
            <v>1019805.95</v>
          </cell>
        </row>
        <row r="959">
          <cell r="L959">
            <v>512397</v>
          </cell>
          <cell r="M959" t="str">
            <v>Náklady na inzerci</v>
          </cell>
          <cell r="N959" t="str">
            <v>CZK</v>
          </cell>
          <cell r="O959">
            <v>177565.06</v>
          </cell>
        </row>
        <row r="961">
          <cell r="L961">
            <v>512398</v>
          </cell>
          <cell r="M961" t="str">
            <v>SW služby</v>
          </cell>
          <cell r="N961" t="str">
            <v>CZK</v>
          </cell>
          <cell r="O961">
            <v>32377558.25</v>
          </cell>
        </row>
        <row r="963">
          <cell r="L963">
            <v>512399</v>
          </cell>
          <cell r="M963" t="str">
            <v>Ostatní služby</v>
          </cell>
          <cell r="N963" t="str">
            <v>CZK</v>
          </cell>
          <cell r="O963">
            <v>6206096.92</v>
          </cell>
        </row>
        <row r="965">
          <cell r="L965">
            <v>512400</v>
          </cell>
          <cell r="M965" t="str">
            <v>CPP-CallCentSluž-Ext</v>
          </cell>
          <cell r="N965" t="str">
            <v>CZK</v>
          </cell>
          <cell r="O965">
            <v>0</v>
          </cell>
        </row>
        <row r="967">
          <cell r="L967">
            <v>512402</v>
          </cell>
          <cell r="M967" t="str">
            <v>Auditorské služby</v>
          </cell>
          <cell r="N967" t="str">
            <v>CZK</v>
          </cell>
          <cell r="O967">
            <v>1953918.51</v>
          </cell>
        </row>
        <row r="969">
          <cell r="L969">
            <v>512403</v>
          </cell>
          <cell r="M969" t="str">
            <v>Daňové a por. služby</v>
          </cell>
          <cell r="N969" t="str">
            <v>CZK</v>
          </cell>
          <cell r="O969">
            <v>301959.39</v>
          </cell>
        </row>
        <row r="971">
          <cell r="L971">
            <v>512404</v>
          </cell>
          <cell r="M971" t="str">
            <v>Právní poradenství</v>
          </cell>
          <cell r="N971" t="str">
            <v>CZK</v>
          </cell>
          <cell r="O971">
            <v>1643825.06</v>
          </cell>
        </row>
        <row r="973">
          <cell r="L973">
            <v>512405</v>
          </cell>
          <cell r="M973" t="str">
            <v>Podnikové poradenst.</v>
          </cell>
          <cell r="N973" t="str">
            <v>CZK</v>
          </cell>
          <cell r="O973">
            <v>274215.82</v>
          </cell>
        </row>
        <row r="975">
          <cell r="L975">
            <v>512406</v>
          </cell>
          <cell r="M975" t="str">
            <v>Personální poradens.</v>
          </cell>
          <cell r="N975" t="str">
            <v>CZK</v>
          </cell>
          <cell r="O975">
            <v>2551757.24</v>
          </cell>
        </row>
        <row r="977">
          <cell r="L977">
            <v>512408</v>
          </cell>
          <cell r="M977" t="str">
            <v>CPP-Služby k nájmu</v>
          </cell>
          <cell r="N977" t="str">
            <v>CZK</v>
          </cell>
          <cell r="O977">
            <v>1299673.01</v>
          </cell>
        </row>
        <row r="979">
          <cell r="L979">
            <v>512409</v>
          </cell>
          <cell r="M979" t="str">
            <v>Nákl.na služby-DN</v>
          </cell>
          <cell r="N979" t="str">
            <v>CZK</v>
          </cell>
          <cell r="O979">
            <v>753823.32</v>
          </cell>
        </row>
        <row r="981">
          <cell r="L981">
            <v>512410</v>
          </cell>
          <cell r="M981" t="str">
            <v>Nákl.na vymáh.pohled</v>
          </cell>
          <cell r="N981" t="str">
            <v>CZK</v>
          </cell>
          <cell r="O981">
            <v>393156.59</v>
          </cell>
        </row>
        <row r="983">
          <cell r="L983">
            <v>512417</v>
          </cell>
          <cell r="M983" t="str">
            <v>Outsourcing ve skup.</v>
          </cell>
          <cell r="N983" t="str">
            <v>CZK</v>
          </cell>
          <cell r="O983">
            <v>34894955.7</v>
          </cell>
        </row>
        <row r="985">
          <cell r="L985">
            <v>512514</v>
          </cell>
          <cell r="M985" t="str">
            <v>ZC prod.HM-auta</v>
          </cell>
          <cell r="N985" t="str">
            <v>CZK</v>
          </cell>
          <cell r="O985">
            <v>1163578.33</v>
          </cell>
        </row>
        <row r="987">
          <cell r="L987">
            <v>512610</v>
          </cell>
          <cell r="M987" t="str">
            <v>Odpisy NM (SW)</v>
          </cell>
          <cell r="N987" t="str">
            <v>CZK</v>
          </cell>
          <cell r="O987">
            <v>12025659.18</v>
          </cell>
        </row>
        <row r="989">
          <cell r="L989">
            <v>512612</v>
          </cell>
          <cell r="M989" t="str">
            <v>Odpisy k dopr.prostř</v>
          </cell>
          <cell r="N989" t="str">
            <v>CZK</v>
          </cell>
          <cell r="O989">
            <v>6764508.57</v>
          </cell>
        </row>
        <row r="991">
          <cell r="L991">
            <v>512620</v>
          </cell>
          <cell r="M991" t="str">
            <v>Odpisy k IT</v>
          </cell>
          <cell r="N991" t="str">
            <v>CZK</v>
          </cell>
          <cell r="O991">
            <v>3655244.33</v>
          </cell>
        </row>
        <row r="993">
          <cell r="L993">
            <v>512622</v>
          </cell>
          <cell r="M993" t="str">
            <v>Odpisy ostat majetek</v>
          </cell>
          <cell r="N993" t="str">
            <v>CZK</v>
          </cell>
          <cell r="O993">
            <v>772777.74</v>
          </cell>
        </row>
        <row r="995">
          <cell r="L995">
            <v>512800</v>
          </cell>
          <cell r="M995" t="str">
            <v>Kursové ztráty</v>
          </cell>
          <cell r="N995" t="str">
            <v>CZK</v>
          </cell>
          <cell r="O995">
            <v>-1120234.96</v>
          </cell>
        </row>
        <row r="997">
          <cell r="L997">
            <v>512910</v>
          </cell>
          <cell r="M997" t="str">
            <v>Příspěvky jiným org.</v>
          </cell>
          <cell r="N997" t="str">
            <v>CZK</v>
          </cell>
          <cell r="O997">
            <v>1011334.15</v>
          </cell>
        </row>
        <row r="999">
          <cell r="L999">
            <v>512920</v>
          </cell>
          <cell r="M999" t="str">
            <v>Bankovní výlohy</v>
          </cell>
          <cell r="N999" t="str">
            <v>CZK</v>
          </cell>
          <cell r="O999">
            <v>3852288.37</v>
          </cell>
        </row>
        <row r="1001">
          <cell r="L1001">
            <v>512930</v>
          </cell>
          <cell r="M1001" t="str">
            <v>Pojištění-ostatní</v>
          </cell>
          <cell r="N1001" t="str">
            <v>CZK</v>
          </cell>
          <cell r="O1001">
            <v>3741.12</v>
          </cell>
        </row>
        <row r="1003">
          <cell r="L1003">
            <v>512931</v>
          </cell>
          <cell r="M1003" t="str">
            <v>Zákon.poj.mot.vozid.</v>
          </cell>
          <cell r="N1003" t="str">
            <v>CZK</v>
          </cell>
          <cell r="O1003">
            <v>468740.21</v>
          </cell>
        </row>
        <row r="1005">
          <cell r="L1005">
            <v>512932</v>
          </cell>
          <cell r="M1005" t="str">
            <v>Pojištění maj-auta</v>
          </cell>
          <cell r="N1005" t="str">
            <v>CZK</v>
          </cell>
          <cell r="O1005">
            <v>750706.15</v>
          </cell>
        </row>
        <row r="1007">
          <cell r="L1007">
            <v>512934</v>
          </cell>
          <cell r="M1007" t="str">
            <v>Poj. majetku-ostat</v>
          </cell>
          <cell r="N1007" t="str">
            <v>CZK</v>
          </cell>
          <cell r="O1007">
            <v>727187.95</v>
          </cell>
        </row>
        <row r="1009">
          <cell r="L1009">
            <v>512935</v>
          </cell>
          <cell r="M1009" t="str">
            <v>Ostatní poj. zaměst.</v>
          </cell>
          <cell r="N1009" t="str">
            <v>CZK</v>
          </cell>
          <cell r="O1009">
            <v>516256.58</v>
          </cell>
        </row>
        <row r="1011">
          <cell r="L1011">
            <v>512940</v>
          </cell>
          <cell r="M1011" t="str">
            <v>Náklady při prac.úra</v>
          </cell>
          <cell r="N1011" t="str">
            <v>CZK</v>
          </cell>
          <cell r="O1011">
            <v>-1147.68</v>
          </cell>
        </row>
        <row r="1013">
          <cell r="L1013">
            <v>512942</v>
          </cell>
          <cell r="M1013" t="str">
            <v>Soudní spory-Náhrady</v>
          </cell>
          <cell r="N1013" t="str">
            <v>CZK</v>
          </cell>
          <cell r="O1013">
            <v>1484851.65</v>
          </cell>
        </row>
        <row r="1015">
          <cell r="L1015">
            <v>512950</v>
          </cell>
          <cell r="M1015" t="str">
            <v>Soudní popl.,kolky</v>
          </cell>
          <cell r="N1015" t="str">
            <v>CZK</v>
          </cell>
          <cell r="O1015">
            <v>-100925.75</v>
          </cell>
        </row>
        <row r="1017">
          <cell r="L1017">
            <v>512951</v>
          </cell>
          <cell r="M1017" t="str">
            <v>DálnZnámky,kartyCCS</v>
          </cell>
          <cell r="N1017" t="str">
            <v>CZK</v>
          </cell>
          <cell r="O1017">
            <v>25467.08</v>
          </cell>
        </row>
        <row r="1019">
          <cell r="L1019">
            <v>512959</v>
          </cell>
          <cell r="M1019" t="str">
            <v>Ostatní poplatky</v>
          </cell>
          <cell r="N1019" t="str">
            <v>CZK</v>
          </cell>
          <cell r="O1019">
            <v>669841.88</v>
          </cell>
        </row>
        <row r="1021">
          <cell r="L1021">
            <v>512990</v>
          </cell>
          <cell r="M1021" t="str">
            <v>Převod správní režie</v>
          </cell>
          <cell r="N1021" t="str">
            <v>CZK</v>
          </cell>
          <cell r="O1021">
            <v>0</v>
          </cell>
        </row>
        <row r="1023">
          <cell r="L1023">
            <v>512998</v>
          </cell>
          <cell r="M1023" t="str">
            <v>Převod správní režie</v>
          </cell>
          <cell r="N1023" t="str">
            <v>CZK</v>
          </cell>
          <cell r="O1023">
            <v>-120798836.35</v>
          </cell>
        </row>
        <row r="1025">
          <cell r="L1025">
            <v>512999</v>
          </cell>
          <cell r="M1025" t="str">
            <v>Převod správní režie</v>
          </cell>
          <cell r="N1025" t="str">
            <v>CZK</v>
          </cell>
          <cell r="O1025">
            <v>-87205472</v>
          </cell>
        </row>
        <row r="1027">
          <cell r="L1027">
            <v>514100</v>
          </cell>
          <cell r="M1027" t="str">
            <v>Poj.premie a slevy</v>
          </cell>
          <cell r="N1027" t="str">
            <v>CZK</v>
          </cell>
          <cell r="O1027">
            <v>10298016.19</v>
          </cell>
        </row>
        <row r="1029">
          <cell r="L1029">
            <v>514140</v>
          </cell>
          <cell r="M1029" t="str">
            <v>Finanční bonus</v>
          </cell>
          <cell r="N1029" t="str">
            <v>CZK</v>
          </cell>
          <cell r="O1029">
            <v>580274</v>
          </cell>
        </row>
        <row r="1031">
          <cell r="L1031">
            <v>518100</v>
          </cell>
          <cell r="M1031" t="str">
            <v>AZ-OstatníNáklady-JP</v>
          </cell>
          <cell r="N1031" t="str">
            <v>CZK</v>
          </cell>
          <cell r="O1031">
            <v>919063.62</v>
          </cell>
        </row>
        <row r="1033">
          <cell r="L1033">
            <v>518300</v>
          </cell>
          <cell r="M1033" t="str">
            <v>Tvorba OP k DDP-DÚ</v>
          </cell>
          <cell r="N1033" t="str">
            <v>CZK</v>
          </cell>
          <cell r="O1033">
            <v>3686707.42</v>
          </cell>
        </row>
        <row r="1035">
          <cell r="L1035">
            <v>518301</v>
          </cell>
          <cell r="M1035" t="str">
            <v>Tvorba OP k DDP-DN</v>
          </cell>
          <cell r="N1035" t="str">
            <v>CZK</v>
          </cell>
          <cell r="O1035">
            <v>38393173.13</v>
          </cell>
        </row>
        <row r="1037">
          <cell r="L1037">
            <v>518304</v>
          </cell>
          <cell r="M1037" t="str">
            <v>OP k provzím-DÚ</v>
          </cell>
          <cell r="N1037" t="str">
            <v>CZK</v>
          </cell>
          <cell r="O1037">
            <v>28783</v>
          </cell>
        </row>
        <row r="1039">
          <cell r="L1039">
            <v>518305</v>
          </cell>
          <cell r="M1039" t="str">
            <v>OP k provzím-DN</v>
          </cell>
          <cell r="N1039" t="str">
            <v>CZK</v>
          </cell>
          <cell r="O1039">
            <v>400790</v>
          </cell>
        </row>
        <row r="1041">
          <cell r="L1041">
            <v>518306</v>
          </cell>
          <cell r="M1041" t="str">
            <v>OP k regresům-DÚ</v>
          </cell>
          <cell r="N1041" t="str">
            <v>CZK</v>
          </cell>
          <cell r="O1041">
            <v>1033826</v>
          </cell>
        </row>
        <row r="1043">
          <cell r="L1043">
            <v>518307</v>
          </cell>
          <cell r="M1043" t="str">
            <v>OP k regresům-DN</v>
          </cell>
          <cell r="N1043" t="str">
            <v>CZK</v>
          </cell>
          <cell r="O1043">
            <v>69075.24</v>
          </cell>
        </row>
        <row r="1045">
          <cell r="L1045">
            <v>518308</v>
          </cell>
          <cell r="M1045" t="str">
            <v>OP k vratkám PU-DÚ</v>
          </cell>
          <cell r="N1045" t="str">
            <v>CZK</v>
          </cell>
          <cell r="O1045">
            <v>50240</v>
          </cell>
        </row>
        <row r="1047">
          <cell r="L1047">
            <v>518309</v>
          </cell>
          <cell r="M1047" t="str">
            <v>OP k vratkám PU-DN</v>
          </cell>
          <cell r="N1047" t="str">
            <v>CZK</v>
          </cell>
          <cell r="O1047">
            <v>530549</v>
          </cell>
        </row>
        <row r="1049">
          <cell r="L1049">
            <v>518311</v>
          </cell>
          <cell r="M1049" t="str">
            <v>OP k soupojištění-DN</v>
          </cell>
          <cell r="N1049" t="str">
            <v>CZK</v>
          </cell>
          <cell r="O1049">
            <v>155330.5</v>
          </cell>
        </row>
        <row r="1051">
          <cell r="L1051">
            <v>518500</v>
          </cell>
          <cell r="M1051" t="str">
            <v>Nákl.z ručení ČKP-GF</v>
          </cell>
          <cell r="N1051" t="str">
            <v>CZK</v>
          </cell>
          <cell r="O1051">
            <v>7100000</v>
          </cell>
        </row>
        <row r="1053">
          <cell r="L1053">
            <v>518552</v>
          </cell>
          <cell r="M1053" t="str">
            <v>Odpis DDP-DÚ</v>
          </cell>
          <cell r="N1053" t="str">
            <v>CZK</v>
          </cell>
          <cell r="O1053">
            <v>9333049.82</v>
          </cell>
        </row>
        <row r="1055">
          <cell r="L1055">
            <v>518553</v>
          </cell>
          <cell r="M1055" t="str">
            <v>Odpis DDP-DN</v>
          </cell>
          <cell r="N1055" t="str">
            <v>CZK</v>
          </cell>
          <cell r="O1055">
            <v>32404410.13</v>
          </cell>
        </row>
        <row r="1057">
          <cell r="L1057">
            <v>518800</v>
          </cell>
          <cell r="M1057" t="str">
            <v>Kauce CK</v>
          </cell>
          <cell r="N1057" t="str">
            <v>CZK</v>
          </cell>
          <cell r="O1057">
            <v>482526</v>
          </cell>
        </row>
        <row r="1059">
          <cell r="L1059">
            <v>518910</v>
          </cell>
          <cell r="M1059" t="str">
            <v>OdpisNežPohlNestUpl3</v>
          </cell>
          <cell r="N1059" t="str">
            <v>CZK</v>
          </cell>
          <cell r="O1059">
            <v>35473.56</v>
          </cell>
        </row>
        <row r="1061">
          <cell r="L1061">
            <v>551100</v>
          </cell>
          <cell r="M1061" t="str">
            <v>Náklady na FÚ-CP</v>
          </cell>
          <cell r="N1061" t="str">
            <v>CZK</v>
          </cell>
          <cell r="O1061">
            <v>7165522.7</v>
          </cell>
        </row>
        <row r="1063">
          <cell r="L1063">
            <v>551230</v>
          </cell>
          <cell r="M1063" t="str">
            <v>Náklady na FÚ-půjčky</v>
          </cell>
          <cell r="N1063" t="str">
            <v>CZK</v>
          </cell>
          <cell r="O1063">
            <v>0</v>
          </cell>
        </row>
        <row r="1065">
          <cell r="L1065">
            <v>551234</v>
          </cell>
          <cell r="M1065" t="str">
            <v>NákÚroky-SložDepozit</v>
          </cell>
          <cell r="N1065" t="str">
            <v>CZK</v>
          </cell>
          <cell r="O1065">
            <v>2553409.63</v>
          </cell>
        </row>
        <row r="1067">
          <cell r="L1067">
            <v>551990</v>
          </cell>
          <cell r="M1067" t="str">
            <v>Převod správní režie</v>
          </cell>
          <cell r="N1067" t="str">
            <v>CZK</v>
          </cell>
          <cell r="O1067">
            <v>6052009.58</v>
          </cell>
        </row>
        <row r="1069">
          <cell r="L1069">
            <v>551991</v>
          </cell>
          <cell r="M1069" t="str">
            <v>ZR*Převod správní re</v>
          </cell>
          <cell r="N1069" t="str">
            <v>CZK</v>
          </cell>
          <cell r="O1069">
            <v>0</v>
          </cell>
        </row>
        <row r="1071">
          <cell r="L1071">
            <v>555038</v>
          </cell>
          <cell r="M1071" t="str">
            <v>AFS-akcie</v>
          </cell>
          <cell r="N1071" t="str">
            <v>CZK</v>
          </cell>
          <cell r="O1071">
            <v>12006661</v>
          </cell>
        </row>
        <row r="1073">
          <cell r="L1073">
            <v>555041</v>
          </cell>
          <cell r="M1073" t="str">
            <v>AFS-podílové listy</v>
          </cell>
          <cell r="N1073" t="str">
            <v>CZK</v>
          </cell>
          <cell r="O1073">
            <v>9355458.6</v>
          </cell>
        </row>
        <row r="1075">
          <cell r="L1075">
            <v>555042</v>
          </cell>
          <cell r="M1075" t="str">
            <v>FVO-podílové listy</v>
          </cell>
          <cell r="N1075" t="str">
            <v>CZK</v>
          </cell>
          <cell r="O1075">
            <v>230797473.48</v>
          </cell>
        </row>
        <row r="1077">
          <cell r="L1077">
            <v>555074</v>
          </cell>
          <cell r="M1077" t="str">
            <v>FVO-TRA-státní dluh.</v>
          </cell>
          <cell r="N1077" t="str">
            <v>CZK</v>
          </cell>
          <cell r="O1077">
            <v>86873957.77</v>
          </cell>
        </row>
        <row r="1079">
          <cell r="L1079">
            <v>555075</v>
          </cell>
          <cell r="M1079" t="str">
            <v>AFS-státní dluh.</v>
          </cell>
          <cell r="N1079" t="str">
            <v>CZK</v>
          </cell>
          <cell r="O1079">
            <v>879049001.83</v>
          </cell>
        </row>
        <row r="1081">
          <cell r="L1081">
            <v>555080</v>
          </cell>
          <cell r="M1081" t="str">
            <v>FVO-struktury</v>
          </cell>
          <cell r="N1081" t="str">
            <v>CZK</v>
          </cell>
          <cell r="O1081">
            <v>121679663.9</v>
          </cell>
        </row>
        <row r="1083">
          <cell r="L1083">
            <v>555081</v>
          </cell>
          <cell r="M1083" t="str">
            <v>AFS-korp. dluh.</v>
          </cell>
          <cell r="N1083" t="str">
            <v>CZK</v>
          </cell>
          <cell r="O1083">
            <v>38926081.03</v>
          </cell>
        </row>
        <row r="1085">
          <cell r="L1085">
            <v>555083</v>
          </cell>
          <cell r="M1085" t="str">
            <v>AFS-jiné dluh.</v>
          </cell>
          <cell r="N1085" t="str">
            <v>CZK</v>
          </cell>
          <cell r="O1085">
            <v>0</v>
          </cell>
        </row>
        <row r="1087">
          <cell r="L1087">
            <v>555385</v>
          </cell>
          <cell r="M1087" t="str">
            <v>HTM-IFRS-korp. dluh.</v>
          </cell>
          <cell r="N1087" t="str">
            <v>CZK</v>
          </cell>
          <cell r="O1087">
            <v>0</v>
          </cell>
        </row>
        <row r="1089">
          <cell r="L1089">
            <v>555473</v>
          </cell>
          <cell r="M1089" t="str">
            <v>HTM-REKL-státní dl.</v>
          </cell>
          <cell r="N1089" t="str">
            <v>CZK</v>
          </cell>
          <cell r="O1089">
            <v>0</v>
          </cell>
        </row>
        <row r="1091">
          <cell r="L1091">
            <v>558107</v>
          </cell>
          <cell r="M1091" t="str">
            <v>Odměny za prod.FSČS</v>
          </cell>
          <cell r="N1091" t="str">
            <v>CZK</v>
          </cell>
          <cell r="O1091">
            <v>1757945.53</v>
          </cell>
        </row>
        <row r="1093">
          <cell r="L1093">
            <v>558407</v>
          </cell>
          <cell r="M1093" t="str">
            <v>Provize-Prodej FS-ČS</v>
          </cell>
          <cell r="N1093" t="str">
            <v>CZK</v>
          </cell>
          <cell r="O1093">
            <v>1658270.79</v>
          </cell>
        </row>
        <row r="1095">
          <cell r="L1095">
            <v>558542</v>
          </cell>
          <cell r="M1095" t="str">
            <v>Ostatní pok a pen-DN</v>
          </cell>
          <cell r="N1095" t="str">
            <v>CZK</v>
          </cell>
          <cell r="O1095">
            <v>-10325.63</v>
          </cell>
        </row>
        <row r="1097">
          <cell r="L1097">
            <v>558552</v>
          </cell>
          <cell r="M1097" t="str">
            <v>Odpis pohledavek-DN</v>
          </cell>
          <cell r="N1097" t="str">
            <v>CZK</v>
          </cell>
          <cell r="O1097">
            <v>158633.2</v>
          </cell>
        </row>
        <row r="1099">
          <cell r="L1099">
            <v>558911</v>
          </cell>
          <cell r="M1099" t="str">
            <v>Příspěvky ČKP</v>
          </cell>
          <cell r="N1099" t="str">
            <v>CZK</v>
          </cell>
          <cell r="O1099">
            <v>13247038</v>
          </cell>
        </row>
        <row r="1101">
          <cell r="L1101">
            <v>559100</v>
          </cell>
          <cell r="M1101" t="str">
            <v>TvorbaOPkMajetku-DÚ</v>
          </cell>
          <cell r="N1101" t="str">
            <v>CZK</v>
          </cell>
          <cell r="O1101">
            <v>50542</v>
          </cell>
        </row>
        <row r="1103">
          <cell r="L1103">
            <v>559200</v>
          </cell>
          <cell r="M1103" t="str">
            <v>TvorbaOPkMajetku-DN</v>
          </cell>
          <cell r="N1103" t="str">
            <v>CZK</v>
          </cell>
          <cell r="O1103">
            <v>97231.13</v>
          </cell>
        </row>
        <row r="1105">
          <cell r="L1105">
            <v>561301</v>
          </cell>
          <cell r="M1105" t="str">
            <v>IFRS-tvorba SF</v>
          </cell>
          <cell r="N1105" t="str">
            <v>CZK</v>
          </cell>
          <cell r="O1105">
            <v>-1583400</v>
          </cell>
        </row>
        <row r="1107">
          <cell r="L1107">
            <v>562100</v>
          </cell>
          <cell r="M1107" t="str">
            <v>Daň silniční</v>
          </cell>
          <cell r="N1107" t="str">
            <v>CZK</v>
          </cell>
          <cell r="O1107">
            <v>233656.97</v>
          </cell>
        </row>
        <row r="1109">
          <cell r="L1109">
            <v>563300</v>
          </cell>
          <cell r="M1109" t="str">
            <v>Manka a škody</v>
          </cell>
          <cell r="N1109" t="str">
            <v>CZK</v>
          </cell>
          <cell r="O1109">
            <v>5991.05</v>
          </cell>
        </row>
        <row r="1111">
          <cell r="L1111">
            <v>564041</v>
          </cell>
          <cell r="M1111" t="str">
            <v>AFS-OR-pod.listy</v>
          </cell>
          <cell r="N1111" t="str">
            <v>CZK</v>
          </cell>
          <cell r="O1111">
            <v>36791284</v>
          </cell>
        </row>
        <row r="1113">
          <cell r="L1113">
            <v>564042</v>
          </cell>
          <cell r="M1113" t="str">
            <v>FVO-OR-pod.listy</v>
          </cell>
          <cell r="N1113" t="str">
            <v>CZK</v>
          </cell>
          <cell r="O1113">
            <v>1199527.23</v>
          </cell>
        </row>
        <row r="1115">
          <cell r="L1115">
            <v>564074</v>
          </cell>
          <cell r="M1115" t="str">
            <v>FVO-TRA-OR-státní dl</v>
          </cell>
          <cell r="N1115" t="str">
            <v>CZK</v>
          </cell>
          <cell r="O1115">
            <v>48381.2</v>
          </cell>
        </row>
        <row r="1117">
          <cell r="L1117">
            <v>564075</v>
          </cell>
          <cell r="M1117" t="str">
            <v>AFS-OR-státní dluh.</v>
          </cell>
          <cell r="N1117" t="str">
            <v>CZK</v>
          </cell>
          <cell r="O1117">
            <v>45650395.29</v>
          </cell>
        </row>
        <row r="1119">
          <cell r="L1119">
            <v>564080</v>
          </cell>
          <cell r="M1119" t="str">
            <v>FVO-OR-struktury</v>
          </cell>
          <cell r="N1119" t="str">
            <v>CZK</v>
          </cell>
          <cell r="O1119">
            <v>527910.17</v>
          </cell>
        </row>
        <row r="1121">
          <cell r="L1121">
            <v>564083</v>
          </cell>
          <cell r="M1121" t="str">
            <v>AFS-OR-jiné dluh.</v>
          </cell>
          <cell r="N1121" t="str">
            <v>CZK</v>
          </cell>
          <cell r="O1121">
            <v>8153690.68</v>
          </cell>
        </row>
        <row r="1123">
          <cell r="L1123">
            <v>564088</v>
          </cell>
          <cell r="M1123" t="str">
            <v>AFS-OR-korp. dluh.</v>
          </cell>
          <cell r="N1123" t="str">
            <v>CZK</v>
          </cell>
          <cell r="O1123">
            <v>2828038.23</v>
          </cell>
        </row>
        <row r="1125">
          <cell r="L1125">
            <v>564100</v>
          </cell>
          <cell r="M1125" t="str">
            <v>Úbytky hodnoty FÚ</v>
          </cell>
          <cell r="N1125" t="str">
            <v>CZK</v>
          </cell>
          <cell r="O1125">
            <v>146800</v>
          </cell>
        </row>
        <row r="1127">
          <cell r="L1127">
            <v>564541</v>
          </cell>
          <cell r="M1127" t="str">
            <v>AFS-KR-pod.listy</v>
          </cell>
          <cell r="N1127" t="str">
            <v>CZK</v>
          </cell>
          <cell r="O1127">
            <v>13632034.35</v>
          </cell>
        </row>
        <row r="1129">
          <cell r="L1129">
            <v>564542</v>
          </cell>
          <cell r="M1129" t="str">
            <v>FVO-KR-pod.listy</v>
          </cell>
          <cell r="N1129" t="str">
            <v>CZK</v>
          </cell>
          <cell r="O1129">
            <v>384659.8</v>
          </cell>
        </row>
        <row r="1131">
          <cell r="L1131">
            <v>564663</v>
          </cell>
          <cell r="M1131" t="str">
            <v>KR-depozita</v>
          </cell>
          <cell r="N1131" t="str">
            <v>CZK</v>
          </cell>
          <cell r="O1131">
            <v>124300</v>
          </cell>
        </row>
        <row r="1133">
          <cell r="L1133">
            <v>571100</v>
          </cell>
          <cell r="M1133" t="str">
            <v>DzP-BěžnáČin-Splatná</v>
          </cell>
          <cell r="N1133" t="str">
            <v>CZK</v>
          </cell>
          <cell r="O1133">
            <v>61102490.9</v>
          </cell>
        </row>
        <row r="1135">
          <cell r="L1135">
            <v>572100</v>
          </cell>
          <cell r="M1135" t="str">
            <v>DzP-BěžnáČin-Odlož.</v>
          </cell>
          <cell r="N1135" t="str">
            <v>CZK</v>
          </cell>
          <cell r="O1135">
            <v>-605461.58</v>
          </cell>
        </row>
        <row r="1137">
          <cell r="L1137">
            <v>601100</v>
          </cell>
          <cell r="M1137" t="str">
            <v>GOLEM</v>
          </cell>
          <cell r="N1137" t="str">
            <v>CZK</v>
          </cell>
          <cell r="O1137">
            <v>-4349653270.85</v>
          </cell>
        </row>
        <row r="1139">
          <cell r="L1139">
            <v>601301</v>
          </cell>
          <cell r="M1139" t="str">
            <v>AZ zajistné-ostatní</v>
          </cell>
          <cell r="N1139" t="str">
            <v>CZK</v>
          </cell>
          <cell r="O1139">
            <v>-12958640.83</v>
          </cell>
        </row>
        <row r="1141">
          <cell r="L1141">
            <v>601302</v>
          </cell>
          <cell r="M1141" t="str">
            <v>AZ zajistné-Golem</v>
          </cell>
          <cell r="N1141" t="str">
            <v>CZK</v>
          </cell>
          <cell r="O1141">
            <v>-138091843</v>
          </cell>
        </row>
        <row r="1143">
          <cell r="L1143">
            <v>601900</v>
          </cell>
          <cell r="M1143" t="str">
            <v>Nezaúčtovaný předpis</v>
          </cell>
          <cell r="N1143" t="str">
            <v>CZK</v>
          </cell>
          <cell r="O1143">
            <v>-18699639.48</v>
          </cell>
        </row>
        <row r="1145">
          <cell r="L1145">
            <v>602100</v>
          </cell>
          <cell r="M1145" t="str">
            <v>PodílZajNaPoj-NP-Pro</v>
          </cell>
          <cell r="N1145" t="str">
            <v>CZK</v>
          </cell>
          <cell r="O1145">
            <v>1367442301</v>
          </cell>
        </row>
        <row r="1147">
          <cell r="L1147">
            <v>602101</v>
          </cell>
          <cell r="M1147" t="str">
            <v>PodZajNaPoj-NP-Nepro</v>
          </cell>
          <cell r="N1147" t="str">
            <v>CZK</v>
          </cell>
          <cell r="O1147">
            <v>83767073</v>
          </cell>
        </row>
        <row r="1149">
          <cell r="L1149">
            <v>602102</v>
          </cell>
          <cell r="M1149" t="str">
            <v>PodílZajNaPoj-NP-Fak</v>
          </cell>
          <cell r="N1149" t="str">
            <v>CZK</v>
          </cell>
          <cell r="O1149">
            <v>108192556</v>
          </cell>
        </row>
        <row r="1151">
          <cell r="L1151">
            <v>602104</v>
          </cell>
          <cell r="M1151" t="str">
            <v>PodZajNaPoj-NP-OstOb</v>
          </cell>
          <cell r="N1151" t="str">
            <v>CZK</v>
          </cell>
          <cell r="O1151">
            <v>-1866757</v>
          </cell>
        </row>
        <row r="1153">
          <cell r="L1153">
            <v>602200</v>
          </cell>
          <cell r="M1153" t="str">
            <v>PodZajNaPojCedZaj-AZ</v>
          </cell>
          <cell r="N1153" t="str">
            <v>CZK</v>
          </cell>
          <cell r="O1153">
            <v>39285285</v>
          </cell>
        </row>
        <row r="1155">
          <cell r="L1155">
            <v>602400</v>
          </cell>
          <cell r="M1155" t="str">
            <v>PodílZajNaPoj-NP-Fro</v>
          </cell>
          <cell r="N1155" t="str">
            <v>CZK</v>
          </cell>
          <cell r="O1155">
            <v>10822702</v>
          </cell>
        </row>
        <row r="1157">
          <cell r="L1157">
            <v>602801</v>
          </cell>
          <cell r="M1157" t="str">
            <v>PodílZajištění-JP</v>
          </cell>
          <cell r="N1157" t="str">
            <v>CZK</v>
          </cell>
          <cell r="O1157">
            <v>6465517.44</v>
          </cell>
        </row>
        <row r="1159">
          <cell r="L1159">
            <v>602900</v>
          </cell>
          <cell r="M1159" t="str">
            <v>ČR-Dlužné pojistné</v>
          </cell>
          <cell r="N1159" t="str">
            <v>CZK</v>
          </cell>
          <cell r="O1159">
            <v>3522565.9</v>
          </cell>
        </row>
        <row r="1161">
          <cell r="L1161">
            <v>603100</v>
          </cell>
          <cell r="M1161" t="str">
            <v>ČerpRezPP-RBNS-NP</v>
          </cell>
          <cell r="N1161" t="str">
            <v>CZK</v>
          </cell>
          <cell r="O1161">
            <v>-6970857996.25</v>
          </cell>
        </row>
        <row r="1163">
          <cell r="L1163">
            <v>603101</v>
          </cell>
          <cell r="M1163" t="str">
            <v>Čerp-Regresy-NP</v>
          </cell>
          <cell r="N1163" t="str">
            <v>CZK</v>
          </cell>
          <cell r="O1163">
            <v>3912286.54</v>
          </cell>
        </row>
        <row r="1165">
          <cell r="L1165">
            <v>603200</v>
          </cell>
          <cell r="M1165" t="str">
            <v>ČerpRezPP-IBNR-NP</v>
          </cell>
          <cell r="N1165" t="str">
            <v>CZK</v>
          </cell>
          <cell r="O1165">
            <v>-247177640.34</v>
          </cell>
        </row>
        <row r="1167">
          <cell r="L1167">
            <v>603500</v>
          </cell>
          <cell r="M1167" t="str">
            <v>ČerpáníRezPP-SN-IBNR</v>
          </cell>
          <cell r="N1167" t="str">
            <v>CZK</v>
          </cell>
          <cell r="O1167">
            <v>-13574497.15</v>
          </cell>
        </row>
        <row r="1169">
          <cell r="L1169">
            <v>603600</v>
          </cell>
          <cell r="M1169" t="str">
            <v>ČerpáníRezPP-SN-RBNS</v>
          </cell>
          <cell r="N1169" t="str">
            <v>CZK</v>
          </cell>
          <cell r="O1169">
            <v>-8390682.56</v>
          </cell>
        </row>
        <row r="1171">
          <cell r="L1171">
            <v>603803</v>
          </cell>
          <cell r="M1171" t="str">
            <v>Čerp-NP-AZ-pool</v>
          </cell>
          <cell r="N1171" t="str">
            <v>CZK</v>
          </cell>
          <cell r="O1171">
            <v>-664766.31</v>
          </cell>
        </row>
        <row r="1173">
          <cell r="L1173">
            <v>603804</v>
          </cell>
          <cell r="M1173" t="str">
            <v>Čerp-AZGolem-NP</v>
          </cell>
          <cell r="N1173" t="str">
            <v>CZK</v>
          </cell>
          <cell r="O1173">
            <v>-82384921.91</v>
          </cell>
        </row>
        <row r="1175">
          <cell r="L1175">
            <v>604100</v>
          </cell>
          <cell r="M1175" t="str">
            <v>Čerp-RBNS-Post.Prop.</v>
          </cell>
          <cell r="N1175" t="str">
            <v>CZK</v>
          </cell>
          <cell r="O1175">
            <v>164152976.19</v>
          </cell>
        </row>
        <row r="1177">
          <cell r="L1177">
            <v>604110</v>
          </cell>
          <cell r="M1177" t="str">
            <v>ČerpCed-RBNS-AZ</v>
          </cell>
          <cell r="N1177" t="str">
            <v>CZK</v>
          </cell>
          <cell r="O1177">
            <v>1921415</v>
          </cell>
        </row>
        <row r="1179">
          <cell r="L1179">
            <v>604200</v>
          </cell>
          <cell r="M1179" t="str">
            <v>Čerp-IBNR-NP-Post</v>
          </cell>
          <cell r="N1179" t="str">
            <v>CZK</v>
          </cell>
          <cell r="O1179">
            <v>79617145.27</v>
          </cell>
        </row>
        <row r="1181">
          <cell r="L1181">
            <v>604500</v>
          </cell>
          <cell r="M1181" t="str">
            <v>Čerpání-SN-IBNR-post</v>
          </cell>
          <cell r="N1181" t="str">
            <v>CZK</v>
          </cell>
          <cell r="O1181">
            <v>755348.08</v>
          </cell>
        </row>
        <row r="1183">
          <cell r="L1183">
            <v>604600</v>
          </cell>
          <cell r="M1183" t="str">
            <v>Čerpání-SN-RBNS-post</v>
          </cell>
          <cell r="N1183" t="str">
            <v>CZK</v>
          </cell>
          <cell r="O1183">
            <v>1136051.98</v>
          </cell>
        </row>
        <row r="1185">
          <cell r="L1185">
            <v>605100</v>
          </cell>
          <cell r="M1185" t="str">
            <v>Čerpání rezervy UPR</v>
          </cell>
          <cell r="N1185" t="str">
            <v>CZK</v>
          </cell>
          <cell r="O1185">
            <v>-3459227240.56</v>
          </cell>
        </row>
        <row r="1187">
          <cell r="L1187">
            <v>605800</v>
          </cell>
          <cell r="M1187" t="str">
            <v>Čerp UPR-NP-pool</v>
          </cell>
          <cell r="N1187" t="str">
            <v>CZK</v>
          </cell>
          <cell r="O1187">
            <v>-285120.66</v>
          </cell>
        </row>
        <row r="1189">
          <cell r="L1189">
            <v>605801</v>
          </cell>
          <cell r="M1189" t="str">
            <v>Čerp-UPR-AZ-Ostatní</v>
          </cell>
          <cell r="N1189" t="str">
            <v>CZK</v>
          </cell>
          <cell r="O1189">
            <v>-1738281.49</v>
          </cell>
        </row>
        <row r="1191">
          <cell r="L1191">
            <v>605804</v>
          </cell>
          <cell r="M1191" t="str">
            <v>Čerp UPR-AZ-G</v>
          </cell>
          <cell r="N1191" t="str">
            <v>CZK</v>
          </cell>
          <cell r="O1191">
            <v>-61390529.76</v>
          </cell>
        </row>
        <row r="1193">
          <cell r="L1193">
            <v>606100</v>
          </cell>
          <cell r="M1193" t="str">
            <v>Čerp-UPR-NP-Post.</v>
          </cell>
          <cell r="N1193" t="str">
            <v>CZK</v>
          </cell>
          <cell r="O1193">
            <v>39939745.75</v>
          </cell>
        </row>
        <row r="1195">
          <cell r="L1195">
            <v>606200</v>
          </cell>
          <cell r="M1195" t="str">
            <v>ČerpCed UPR-AZ</v>
          </cell>
          <cell r="N1195" t="str">
            <v>CZK</v>
          </cell>
          <cell r="O1195">
            <v>-2948413.98</v>
          </cell>
        </row>
        <row r="1197">
          <cell r="L1197">
            <v>607100</v>
          </cell>
          <cell r="M1197" t="str">
            <v>ČerpRezPrémSlevy</v>
          </cell>
          <cell r="N1197" t="str">
            <v>CZK</v>
          </cell>
          <cell r="O1197">
            <v>-19020341.58</v>
          </cell>
        </row>
        <row r="1199">
          <cell r="L1199">
            <v>607140</v>
          </cell>
          <cell r="M1199" t="str">
            <v>ČerpRezPrémSle-FinBo</v>
          </cell>
          <cell r="N1199" t="str">
            <v>CZK</v>
          </cell>
          <cell r="O1199">
            <v>-349647</v>
          </cell>
        </row>
        <row r="1201">
          <cell r="L1201">
            <v>607200</v>
          </cell>
          <cell r="M1201" t="str">
            <v>ČerpRezČKP</v>
          </cell>
          <cell r="N1201" t="str">
            <v>CZK</v>
          </cell>
          <cell r="O1201">
            <v>-8000000</v>
          </cell>
        </row>
        <row r="1203">
          <cell r="L1203">
            <v>607801</v>
          </cell>
          <cell r="M1203" t="str">
            <v>ČerpRezPrémSle-pool</v>
          </cell>
          <cell r="N1203" t="str">
            <v>CZK</v>
          </cell>
          <cell r="O1203">
            <v>-94997.23</v>
          </cell>
        </row>
        <row r="1205">
          <cell r="L1205">
            <v>608100</v>
          </cell>
          <cell r="M1205" t="str">
            <v>ČerpRezPrémSle-post.</v>
          </cell>
          <cell r="N1205" t="str">
            <v>CZK</v>
          </cell>
          <cell r="O1205">
            <v>11814266.85</v>
          </cell>
        </row>
        <row r="1207">
          <cell r="L1207">
            <v>608130</v>
          </cell>
          <cell r="M1207" t="str">
            <v>ČerpRez-NP-Post</v>
          </cell>
          <cell r="N1207" t="str">
            <v>CZK</v>
          </cell>
          <cell r="O1207">
            <v>-27764</v>
          </cell>
        </row>
        <row r="1209">
          <cell r="L1209">
            <v>609100</v>
          </cell>
          <cell r="M1209" t="str">
            <v>Čerpání VyrovRez-NP</v>
          </cell>
          <cell r="N1209" t="str">
            <v>CZK</v>
          </cell>
          <cell r="O1209">
            <v>-28244326.3</v>
          </cell>
        </row>
        <row r="1211">
          <cell r="L1211">
            <v>611100</v>
          </cell>
          <cell r="M1211" t="str">
            <v>Přev.výn.z FU z n.úč</v>
          </cell>
          <cell r="N1211" t="str">
            <v>CZK</v>
          </cell>
          <cell r="O1211">
            <v>-222996614.13</v>
          </cell>
        </row>
        <row r="1213">
          <cell r="L1213">
            <v>613100</v>
          </cell>
          <cell r="M1213" t="str">
            <v>ProvizePostPoj-Prop</v>
          </cell>
          <cell r="N1213" t="str">
            <v>CZK</v>
          </cell>
          <cell r="O1213">
            <v>-425508127</v>
          </cell>
        </row>
        <row r="1215">
          <cell r="L1215">
            <v>613102</v>
          </cell>
          <cell r="M1215" t="str">
            <v>ProvizePostPoj-Fakul</v>
          </cell>
          <cell r="N1215" t="str">
            <v>CZK</v>
          </cell>
          <cell r="O1215">
            <v>-22041577</v>
          </cell>
        </row>
        <row r="1217">
          <cell r="L1217">
            <v>613104</v>
          </cell>
          <cell r="M1217" t="str">
            <v>ProvizePostPoj-OstOb</v>
          </cell>
          <cell r="N1217" t="str">
            <v>CZK</v>
          </cell>
          <cell r="O1217">
            <v>403783</v>
          </cell>
        </row>
        <row r="1219">
          <cell r="L1219">
            <v>613200</v>
          </cell>
          <cell r="M1219" t="str">
            <v>ProvZPostPojCedov-AZ</v>
          </cell>
          <cell r="N1219" t="str">
            <v>CZK</v>
          </cell>
          <cell r="O1219">
            <v>-13040985.84</v>
          </cell>
        </row>
        <row r="1221">
          <cell r="L1221">
            <v>613400</v>
          </cell>
          <cell r="M1221" t="str">
            <v>ProvizePostPoj-Front</v>
          </cell>
          <cell r="N1221" t="str">
            <v>CZK</v>
          </cell>
          <cell r="O1221">
            <v>-3889317</v>
          </cell>
        </row>
        <row r="1223">
          <cell r="L1223">
            <v>613801</v>
          </cell>
          <cell r="M1223" t="str">
            <v>ProvizePostPoj-JP</v>
          </cell>
          <cell r="N1223" t="str">
            <v>CZK</v>
          </cell>
          <cell r="O1223">
            <v>-503310.62</v>
          </cell>
        </row>
        <row r="1225">
          <cell r="L1225">
            <v>613900</v>
          </cell>
          <cell r="M1225" t="str">
            <v>ČRV-PodProvizNeuhrPř</v>
          </cell>
          <cell r="N1225" t="str">
            <v>CZK</v>
          </cell>
          <cell r="O1225">
            <v>397594.16</v>
          </cell>
        </row>
        <row r="1227">
          <cell r="L1227">
            <v>613901</v>
          </cell>
          <cell r="M1227" t="str">
            <v>ČRV-ProvizeZajištění</v>
          </cell>
          <cell r="N1227" t="str">
            <v>CZK</v>
          </cell>
          <cell r="O1227">
            <v>121885596.52</v>
          </cell>
        </row>
        <row r="1229">
          <cell r="L1229">
            <v>613902</v>
          </cell>
          <cell r="M1229" t="str">
            <v>ZR*ČRV-ProvizeZajišt</v>
          </cell>
          <cell r="N1229" t="str">
            <v>CZK</v>
          </cell>
          <cell r="O1229">
            <v>0</v>
          </cell>
        </row>
        <row r="1231">
          <cell r="L1231">
            <v>618200</v>
          </cell>
          <cell r="M1231" t="str">
            <v>Stornopoplatky</v>
          </cell>
          <cell r="N1231" t="str">
            <v>CZK</v>
          </cell>
          <cell r="O1231">
            <v>-7505627.92</v>
          </cell>
        </row>
        <row r="1233">
          <cell r="L1233">
            <v>618300</v>
          </cell>
          <cell r="M1233" t="str">
            <v>Provize ze soupojišť</v>
          </cell>
          <cell r="N1233" t="str">
            <v>CZK</v>
          </cell>
          <cell r="O1233">
            <v>-3743132.24</v>
          </cell>
        </row>
        <row r="1235">
          <cell r="L1235">
            <v>618304</v>
          </cell>
          <cell r="M1235" t="str">
            <v>RozpOP-provize DÚ</v>
          </cell>
          <cell r="N1235" t="str">
            <v>CZK</v>
          </cell>
          <cell r="O1235">
            <v>-30437</v>
          </cell>
        </row>
        <row r="1237">
          <cell r="L1237">
            <v>618305</v>
          </cell>
          <cell r="M1237" t="str">
            <v>RozpOP-provize ND</v>
          </cell>
          <cell r="N1237" t="str">
            <v>CZK</v>
          </cell>
          <cell r="O1237">
            <v>-280801</v>
          </cell>
        </row>
        <row r="1239">
          <cell r="L1239">
            <v>618360</v>
          </cell>
          <cell r="M1239" t="str">
            <v>CPP-OdmZaLikvMVČR-DP</v>
          </cell>
          <cell r="N1239" t="str">
            <v>CZK</v>
          </cell>
          <cell r="O1239">
            <v>-4359449.35</v>
          </cell>
        </row>
        <row r="1241">
          <cell r="L1241">
            <v>618409</v>
          </cell>
          <cell r="M1241" t="str">
            <v>Provize za spolupr.</v>
          </cell>
          <cell r="N1241" t="str">
            <v>CZK</v>
          </cell>
          <cell r="O1241">
            <v>-4746546.6</v>
          </cell>
        </row>
        <row r="1243">
          <cell r="L1243">
            <v>618710</v>
          </cell>
          <cell r="M1243" t="str">
            <v>ÚhradyOdepDDP-DÚ</v>
          </cell>
          <cell r="N1243" t="str">
            <v>CZK</v>
          </cell>
          <cell r="O1243">
            <v>-644611.96</v>
          </cell>
        </row>
        <row r="1245">
          <cell r="L1245">
            <v>618720</v>
          </cell>
          <cell r="M1245" t="str">
            <v>ÚhradyOdepDDP-DN</v>
          </cell>
          <cell r="N1245" t="str">
            <v>CZK</v>
          </cell>
          <cell r="O1245">
            <v>-2096504.98</v>
          </cell>
        </row>
        <row r="1247">
          <cell r="L1247">
            <v>618801</v>
          </cell>
          <cell r="M1247" t="str">
            <v>Popl.za PU ČKP</v>
          </cell>
          <cell r="N1247" t="str">
            <v>CZK</v>
          </cell>
          <cell r="O1247">
            <v>-1542798</v>
          </cell>
        </row>
        <row r="1249">
          <cell r="L1249">
            <v>618900</v>
          </cell>
          <cell r="M1249" t="str">
            <v>Rozpušt OP k DDP-DÚ</v>
          </cell>
          <cell r="N1249" t="str">
            <v>CZK</v>
          </cell>
          <cell r="O1249">
            <v>-44316944.82</v>
          </cell>
        </row>
        <row r="1251">
          <cell r="L1251">
            <v>618901</v>
          </cell>
          <cell r="M1251" t="str">
            <v>Rozpušt OP k DDP-DN</v>
          </cell>
          <cell r="N1251" t="str">
            <v>CZK</v>
          </cell>
          <cell r="O1251">
            <v>-32404410.13</v>
          </cell>
        </row>
        <row r="1253">
          <cell r="L1253">
            <v>618904</v>
          </cell>
          <cell r="M1253" t="str">
            <v>CPP-RozOPkRegres-DÚ</v>
          </cell>
          <cell r="N1253" t="str">
            <v>CZK</v>
          </cell>
          <cell r="O1253">
            <v>-665252</v>
          </cell>
        </row>
        <row r="1255">
          <cell r="L1255">
            <v>618905</v>
          </cell>
          <cell r="M1255" t="str">
            <v>CPP-RozOPkRegres-DN</v>
          </cell>
          <cell r="N1255" t="str">
            <v>CZK</v>
          </cell>
          <cell r="O1255">
            <v>-244603.05</v>
          </cell>
        </row>
        <row r="1257">
          <cell r="L1257">
            <v>618906</v>
          </cell>
          <cell r="M1257" t="str">
            <v>RozpOP-soupojiště DÚ</v>
          </cell>
          <cell r="N1257" t="str">
            <v>CZK</v>
          </cell>
          <cell r="O1257">
            <v>-181128</v>
          </cell>
        </row>
        <row r="1259">
          <cell r="L1259">
            <v>618907</v>
          </cell>
          <cell r="M1259" t="str">
            <v>RozpOP-soupojiště DN</v>
          </cell>
          <cell r="N1259" t="str">
            <v>CZK</v>
          </cell>
          <cell r="O1259">
            <v>-170230.5</v>
          </cell>
        </row>
        <row r="1261">
          <cell r="L1261">
            <v>618908</v>
          </cell>
          <cell r="M1261" t="str">
            <v>RozpOP-vratkyPU DÚ</v>
          </cell>
          <cell r="N1261" t="str">
            <v>CZK</v>
          </cell>
          <cell r="O1261">
            <v>-69644</v>
          </cell>
        </row>
        <row r="1263">
          <cell r="L1263">
            <v>618909</v>
          </cell>
          <cell r="M1263" t="str">
            <v>RozpOP-vratkyPU DN</v>
          </cell>
          <cell r="N1263" t="str">
            <v>CZK</v>
          </cell>
          <cell r="O1263">
            <v>-103672.83</v>
          </cell>
        </row>
        <row r="1265">
          <cell r="L1265">
            <v>651041</v>
          </cell>
          <cell r="M1265" t="str">
            <v>NP-AFS-divid-pod.l.</v>
          </cell>
          <cell r="N1265" t="str">
            <v>CZK</v>
          </cell>
          <cell r="O1265">
            <v>-12044353.41</v>
          </cell>
        </row>
        <row r="1267">
          <cell r="L1267">
            <v>651042</v>
          </cell>
          <cell r="M1267" t="str">
            <v>NP-FVO-divid-pod.l.</v>
          </cell>
          <cell r="N1267" t="str">
            <v>CZK</v>
          </cell>
          <cell r="O1267">
            <v>-5126.35</v>
          </cell>
        </row>
        <row r="1269">
          <cell r="L1269">
            <v>653074</v>
          </cell>
          <cell r="M1269" t="str">
            <v>NP-FVO-TRA-AUV-státn</v>
          </cell>
          <cell r="N1269" t="str">
            <v>CZK</v>
          </cell>
          <cell r="O1269">
            <v>-284851.54</v>
          </cell>
        </row>
        <row r="1271">
          <cell r="L1271">
            <v>653075</v>
          </cell>
          <cell r="M1271" t="str">
            <v>NP-AFS-AUV/AM-státní</v>
          </cell>
          <cell r="N1271" t="str">
            <v>CZK</v>
          </cell>
          <cell r="O1271">
            <v>-34164329.69</v>
          </cell>
        </row>
        <row r="1273">
          <cell r="L1273">
            <v>653080</v>
          </cell>
          <cell r="M1273" t="str">
            <v>NP-FVO-AUV-struktury</v>
          </cell>
          <cell r="N1273" t="str">
            <v>CZK</v>
          </cell>
          <cell r="O1273">
            <v>-1894.34</v>
          </cell>
        </row>
        <row r="1275">
          <cell r="L1275">
            <v>653081</v>
          </cell>
          <cell r="M1275" t="str">
            <v>NP-AFS-AUV/AM-korp</v>
          </cell>
          <cell r="N1275" t="str">
            <v>CZK</v>
          </cell>
          <cell r="O1275">
            <v>-4698967.32</v>
          </cell>
        </row>
        <row r="1277">
          <cell r="L1277">
            <v>653083</v>
          </cell>
          <cell r="M1277" t="str">
            <v>NP-AFS-AUV/AM-jiné</v>
          </cell>
          <cell r="N1277" t="str">
            <v>CZK</v>
          </cell>
          <cell r="O1277">
            <v>-9732127.71</v>
          </cell>
        </row>
        <row r="1279">
          <cell r="L1279">
            <v>653159</v>
          </cell>
          <cell r="M1279" t="str">
            <v>NP-OSTAT-úroky z půj</v>
          </cell>
          <cell r="N1279" t="str">
            <v>CZK</v>
          </cell>
          <cell r="O1279">
            <v>-42219.19</v>
          </cell>
        </row>
        <row r="1281">
          <cell r="L1281">
            <v>653163</v>
          </cell>
          <cell r="M1281" t="str">
            <v>Úroky z depozit CFM</v>
          </cell>
          <cell r="N1281" t="str">
            <v>CZK</v>
          </cell>
          <cell r="O1281">
            <v>-2455458.78</v>
          </cell>
        </row>
        <row r="1283">
          <cell r="L1283">
            <v>653373</v>
          </cell>
          <cell r="M1283" t="str">
            <v>NP-HTM-IFRS-AUV/AM-s</v>
          </cell>
          <cell r="N1283" t="str">
            <v>CZK</v>
          </cell>
          <cell r="O1283">
            <v>-33918229.77</v>
          </cell>
        </row>
        <row r="1285">
          <cell r="L1285">
            <v>653381</v>
          </cell>
          <cell r="M1285" t="str">
            <v>NP-HTM-IFRS-AUV/AM-j</v>
          </cell>
          <cell r="N1285" t="str">
            <v>CZK</v>
          </cell>
          <cell r="O1285">
            <v>-447755.42</v>
          </cell>
        </row>
        <row r="1287">
          <cell r="L1287">
            <v>653385</v>
          </cell>
          <cell r="M1287" t="str">
            <v>NP-HTM-IFRS-AUV/AM-k</v>
          </cell>
          <cell r="N1287" t="str">
            <v>CZK</v>
          </cell>
          <cell r="O1287">
            <v>-1549925.27</v>
          </cell>
        </row>
        <row r="1289">
          <cell r="L1289">
            <v>653386</v>
          </cell>
          <cell r="M1289" t="str">
            <v>NP-HTM-IFRS-AUV/AM(H</v>
          </cell>
          <cell r="N1289" t="str">
            <v>CZK</v>
          </cell>
          <cell r="O1289">
            <v>-1449132.03</v>
          </cell>
        </row>
        <row r="1291">
          <cell r="L1291">
            <v>653387</v>
          </cell>
          <cell r="M1291" t="str">
            <v>NP-HTM-REKL-AUV/AM(H</v>
          </cell>
          <cell r="N1291" t="str">
            <v>CZK</v>
          </cell>
          <cell r="O1291">
            <v>-14621303.58</v>
          </cell>
        </row>
        <row r="1293">
          <cell r="L1293">
            <v>653400</v>
          </cell>
          <cell r="M1293" t="str">
            <v>Ostatní výnosy z FÚ</v>
          </cell>
          <cell r="N1293" t="str">
            <v>CZK</v>
          </cell>
          <cell r="O1293">
            <v>-4568999.55</v>
          </cell>
        </row>
        <row r="1295">
          <cell r="L1295">
            <v>653473</v>
          </cell>
          <cell r="M1295" t="str">
            <v>NP-HTM-REKL-AUV/AM-s</v>
          </cell>
          <cell r="N1295" t="str">
            <v>CZK</v>
          </cell>
          <cell r="O1295">
            <v>-83060320.74</v>
          </cell>
        </row>
        <row r="1297">
          <cell r="L1297">
            <v>653481</v>
          </cell>
          <cell r="M1297" t="str">
            <v>NP-HTM-REKL-AUV/AM-j</v>
          </cell>
          <cell r="N1297" t="str">
            <v>CZK</v>
          </cell>
          <cell r="O1297">
            <v>-7951377.78</v>
          </cell>
        </row>
        <row r="1299">
          <cell r="L1299">
            <v>653800</v>
          </cell>
          <cell r="M1299" t="str">
            <v>Výnosy AFS-int.přev.</v>
          </cell>
          <cell r="N1299" t="str">
            <v>CZK</v>
          </cell>
          <cell r="O1299">
            <v>0</v>
          </cell>
        </row>
        <row r="1301">
          <cell r="L1301">
            <v>653820</v>
          </cell>
          <cell r="M1301" t="str">
            <v>Výn. HTMRE-int.přev.</v>
          </cell>
          <cell r="N1301" t="str">
            <v>CZK</v>
          </cell>
          <cell r="O1301">
            <v>6270879</v>
          </cell>
        </row>
        <row r="1303">
          <cell r="L1303">
            <v>655038</v>
          </cell>
          <cell r="M1303" t="str">
            <v>NP-AFS-akcie</v>
          </cell>
          <cell r="N1303" t="str">
            <v>CZK</v>
          </cell>
          <cell r="O1303">
            <v>-12809656.3</v>
          </cell>
        </row>
        <row r="1305">
          <cell r="L1305">
            <v>655041</v>
          </cell>
          <cell r="M1305" t="str">
            <v>NP-AFS-podílové list</v>
          </cell>
          <cell r="N1305" t="str">
            <v>CZK</v>
          </cell>
          <cell r="O1305">
            <v>-9428481.21</v>
          </cell>
        </row>
        <row r="1307">
          <cell r="L1307">
            <v>655042</v>
          </cell>
          <cell r="M1307" t="str">
            <v>NP-FVO-podílové list</v>
          </cell>
          <cell r="N1307" t="str">
            <v>CZK</v>
          </cell>
          <cell r="O1307">
            <v>-234778509.13</v>
          </cell>
        </row>
        <row r="1309">
          <cell r="L1309">
            <v>655074</v>
          </cell>
          <cell r="M1309" t="str">
            <v>NP-FVO-TRA-státní d</v>
          </cell>
          <cell r="N1309" t="str">
            <v>CZK</v>
          </cell>
          <cell r="O1309">
            <v>-86790118.74</v>
          </cell>
        </row>
        <row r="1311">
          <cell r="L1311">
            <v>655075</v>
          </cell>
          <cell r="M1311" t="str">
            <v>NP-AFS-státní dluh.</v>
          </cell>
          <cell r="N1311" t="str">
            <v>CZK</v>
          </cell>
          <cell r="O1311">
            <v>-883294717.06</v>
          </cell>
        </row>
        <row r="1313">
          <cell r="L1313">
            <v>655080</v>
          </cell>
          <cell r="M1313" t="str">
            <v>NP-FVO-struktury</v>
          </cell>
          <cell r="N1313" t="str">
            <v>CZK</v>
          </cell>
          <cell r="O1313">
            <v>-121888994.58</v>
          </cell>
        </row>
        <row r="1315">
          <cell r="L1315">
            <v>655081</v>
          </cell>
          <cell r="M1315" t="str">
            <v>NP-AFS-korp. dluh.</v>
          </cell>
          <cell r="N1315" t="str">
            <v>CZK</v>
          </cell>
          <cell r="O1315">
            <v>-38972000</v>
          </cell>
        </row>
        <row r="1317">
          <cell r="L1317">
            <v>657100</v>
          </cell>
          <cell r="M1317" t="str">
            <v>Přev.výn.FU na TÚ NŽ</v>
          </cell>
          <cell r="N1317" t="str">
            <v>CZK</v>
          </cell>
          <cell r="O1317">
            <v>222996614.13</v>
          </cell>
        </row>
        <row r="1319">
          <cell r="L1319">
            <v>658200</v>
          </cell>
          <cell r="M1319" t="str">
            <v>Kursové zisky</v>
          </cell>
          <cell r="N1319" t="str">
            <v>CZK</v>
          </cell>
          <cell r="O1319">
            <v>-377262.65</v>
          </cell>
        </row>
        <row r="1321">
          <cell r="L1321">
            <v>658300</v>
          </cell>
          <cell r="M1321" t="str">
            <v>Výnos.úroky z BÚ</v>
          </cell>
          <cell r="N1321" t="str">
            <v>CZK</v>
          </cell>
          <cell r="O1321">
            <v>-115972.62</v>
          </cell>
        </row>
        <row r="1323">
          <cell r="L1323">
            <v>658303</v>
          </cell>
          <cell r="M1323" t="str">
            <v>Úrok z prodlení</v>
          </cell>
          <cell r="N1323" t="str">
            <v>CZK</v>
          </cell>
          <cell r="O1323">
            <v>-3.67</v>
          </cell>
        </row>
        <row r="1325">
          <cell r="L1325">
            <v>658306</v>
          </cell>
          <cell r="M1325" t="str">
            <v>ZR*Výnos.úroky z BÚ</v>
          </cell>
          <cell r="N1325" t="str">
            <v>CZK</v>
          </cell>
          <cell r="O1325">
            <v>0</v>
          </cell>
        </row>
        <row r="1327">
          <cell r="L1327">
            <v>658407</v>
          </cell>
          <cell r="M1327" t="str">
            <v>Provize-Prodej FS-ČS</v>
          </cell>
          <cell r="N1327" t="str">
            <v>CZK</v>
          </cell>
          <cell r="O1327">
            <v>-4521311</v>
          </cell>
        </row>
        <row r="1329">
          <cell r="L1329">
            <v>658415</v>
          </cell>
          <cell r="M1329" t="str">
            <v>Popl.za proškolování</v>
          </cell>
          <cell r="N1329" t="str">
            <v>CZK</v>
          </cell>
          <cell r="O1329">
            <v>-7538.82</v>
          </cell>
        </row>
        <row r="1331">
          <cell r="L1331">
            <v>658700</v>
          </cell>
          <cell r="M1331" t="str">
            <v>Tržby z prodeje DHM</v>
          </cell>
          <cell r="N1331" t="str">
            <v>CZK</v>
          </cell>
          <cell r="O1331">
            <v>-21836.33</v>
          </cell>
        </row>
        <row r="1333">
          <cell r="L1333">
            <v>658701</v>
          </cell>
          <cell r="M1333" t="str">
            <v>Tržby z prodeje HM</v>
          </cell>
          <cell r="N1333" t="str">
            <v>CZK</v>
          </cell>
          <cell r="O1333">
            <v>-112775.5</v>
          </cell>
        </row>
        <row r="1335">
          <cell r="L1335">
            <v>658711</v>
          </cell>
          <cell r="M1335" t="str">
            <v>TržbyZProdejDoprPros</v>
          </cell>
          <cell r="N1335" t="str">
            <v>CZK</v>
          </cell>
          <cell r="O1335">
            <v>-1299389.75</v>
          </cell>
        </row>
        <row r="1337">
          <cell r="L1337">
            <v>658800</v>
          </cell>
          <cell r="M1337" t="str">
            <v>Vrácené soud.popl.</v>
          </cell>
          <cell r="N1337" t="str">
            <v>CZK</v>
          </cell>
          <cell r="O1337">
            <v>-3553271.68</v>
          </cell>
        </row>
        <row r="1339">
          <cell r="L1339">
            <v>658801</v>
          </cell>
          <cell r="M1339" t="str">
            <v>Příjem od pojišť.Aut</v>
          </cell>
          <cell r="N1339" t="str">
            <v>CZK</v>
          </cell>
          <cell r="O1339">
            <v>-59916.06</v>
          </cell>
        </row>
        <row r="1341">
          <cell r="L1341">
            <v>658803</v>
          </cell>
          <cell r="M1341" t="str">
            <v>Ostatní výnosy</v>
          </cell>
          <cell r="N1341" t="str">
            <v>CZK</v>
          </cell>
          <cell r="O1341">
            <v>-7564135.06</v>
          </cell>
        </row>
        <row r="1343">
          <cell r="L1343">
            <v>658805</v>
          </cell>
          <cell r="M1343" t="str">
            <v>Ost. výnosy - služby</v>
          </cell>
          <cell r="N1343" t="str">
            <v>CZK</v>
          </cell>
          <cell r="O1343">
            <v>0</v>
          </cell>
        </row>
        <row r="1345">
          <cell r="L1345">
            <v>659100</v>
          </cell>
          <cell r="M1345" t="str">
            <v>PoužitíOPkMajetku-DÚ</v>
          </cell>
          <cell r="N1345" t="str">
            <v>CZK</v>
          </cell>
          <cell r="O1345">
            <v>-16000</v>
          </cell>
        </row>
        <row r="1347">
          <cell r="L1347">
            <v>659200</v>
          </cell>
          <cell r="M1347" t="str">
            <v>PoužitíOPkMajetku-DN</v>
          </cell>
          <cell r="N1347" t="str">
            <v>CZK</v>
          </cell>
          <cell r="O1347">
            <v>-89145.5</v>
          </cell>
        </row>
        <row r="1349">
          <cell r="L1349">
            <v>661300</v>
          </cell>
          <cell r="M1349" t="str">
            <v>Použití ost.rezervy</v>
          </cell>
          <cell r="N1349" t="str">
            <v>CZK</v>
          </cell>
          <cell r="O1349">
            <v>-5028972.86</v>
          </cell>
        </row>
        <row r="1351">
          <cell r="L1351">
            <v>664041</v>
          </cell>
          <cell r="M1351" t="str">
            <v>NP-AFS-OR-pod.listy</v>
          </cell>
          <cell r="N1351" t="str">
            <v>CZK</v>
          </cell>
          <cell r="O1351">
            <v>-46788667.44</v>
          </cell>
        </row>
        <row r="1353">
          <cell r="L1353">
            <v>664042</v>
          </cell>
          <cell r="M1353" t="str">
            <v>NP-FVO-OR-pod.listy</v>
          </cell>
          <cell r="N1353" t="str">
            <v>CZK</v>
          </cell>
          <cell r="O1353">
            <v>-2975817.54</v>
          </cell>
        </row>
        <row r="1355">
          <cell r="L1355">
            <v>664074</v>
          </cell>
          <cell r="M1355" t="str">
            <v>NP-FVO-TRA-OR-státní</v>
          </cell>
          <cell r="N1355" t="str">
            <v>CZK</v>
          </cell>
          <cell r="O1355">
            <v>-28125.69</v>
          </cell>
        </row>
        <row r="1357">
          <cell r="L1357">
            <v>664075</v>
          </cell>
          <cell r="M1357" t="str">
            <v>NP-AFS-OR-státní dl</v>
          </cell>
          <cell r="N1357" t="str">
            <v>CZK</v>
          </cell>
          <cell r="O1357">
            <v>-61047765.54</v>
          </cell>
        </row>
        <row r="1359">
          <cell r="L1359">
            <v>664080</v>
          </cell>
          <cell r="M1359" t="str">
            <v>NP-FVO-OR-struktury</v>
          </cell>
          <cell r="N1359" t="str">
            <v>CZK</v>
          </cell>
          <cell r="O1359">
            <v>-1881934.1</v>
          </cell>
        </row>
        <row r="1361">
          <cell r="L1361">
            <v>664083</v>
          </cell>
          <cell r="M1361" t="str">
            <v>NP-AFS-OR-jiné dluh.</v>
          </cell>
          <cell r="N1361" t="str">
            <v>CZK</v>
          </cell>
          <cell r="O1361">
            <v>-3574844.86</v>
          </cell>
        </row>
        <row r="1363">
          <cell r="L1363">
            <v>664088</v>
          </cell>
          <cell r="M1363" t="str">
            <v>NP-AFS-OR-korp. dluh</v>
          </cell>
          <cell r="N1363" t="str">
            <v>CZK</v>
          </cell>
          <cell r="O1363">
            <v>-4473729.92</v>
          </cell>
        </row>
        <row r="1365">
          <cell r="L1365">
            <v>664541</v>
          </cell>
          <cell r="M1365" t="str">
            <v>NP-AFS-KR-pod.listy</v>
          </cell>
          <cell r="N1365" t="str">
            <v>CZK</v>
          </cell>
          <cell r="O1365">
            <v>-13322236.65</v>
          </cell>
        </row>
        <row r="1367">
          <cell r="L1367">
            <v>664542</v>
          </cell>
          <cell r="M1367" t="str">
            <v>NP-FVO-KR-pod.listy</v>
          </cell>
          <cell r="N1367" t="str">
            <v>CZK</v>
          </cell>
          <cell r="O1367">
            <v>-161236.62</v>
          </cell>
        </row>
        <row r="1369">
          <cell r="L1369">
            <v>730600</v>
          </cell>
          <cell r="M1369" t="str">
            <v>DHIM do40000</v>
          </cell>
          <cell r="N1369" t="str">
            <v>CZK</v>
          </cell>
          <cell r="O1369">
            <v>466</v>
          </cell>
        </row>
        <row r="1371">
          <cell r="L1371">
            <v>731600</v>
          </cell>
          <cell r="M1371" t="str">
            <v>DNIM do40000-Oprávky</v>
          </cell>
          <cell r="N1371" t="str">
            <v>CZK</v>
          </cell>
          <cell r="O1371">
            <v>-466</v>
          </cell>
        </row>
        <row r="1373">
          <cell r="L1373">
            <v>740600</v>
          </cell>
          <cell r="M1373" t="str">
            <v>DNIM do 60000</v>
          </cell>
          <cell r="N1373" t="str">
            <v>CZK</v>
          </cell>
          <cell r="O1373">
            <v>61599</v>
          </cell>
        </row>
        <row r="1375">
          <cell r="L1375">
            <v>741600</v>
          </cell>
          <cell r="M1375" t="str">
            <v>DNIM do60000-Oprávky</v>
          </cell>
          <cell r="N1375" t="str">
            <v>CZK</v>
          </cell>
          <cell r="O1375">
            <v>-61599</v>
          </cell>
        </row>
        <row r="1377">
          <cell r="N1377" t="str">
            <v>CZK</v>
          </cell>
          <cell r="O1377">
            <v>0</v>
          </cell>
        </row>
        <row r="2176">
          <cell r="D2176" t="str">
            <v>Měna</v>
          </cell>
          <cell r="E2176" t="str">
            <v>        Převod zůstatku</v>
          </cell>
        </row>
        <row r="2178">
          <cell r="D2178" t="str">
            <v>CZK</v>
          </cell>
          <cell r="E2178">
            <v>0</v>
          </cell>
        </row>
        <row r="2179">
          <cell r="D2179" t="str">
            <v>CZK</v>
          </cell>
          <cell r="E2179">
            <v>0</v>
          </cell>
        </row>
        <row r="2180">
          <cell r="D2180" t="str">
            <v>CZK</v>
          </cell>
          <cell r="E218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69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2.00390625" style="2" customWidth="1"/>
    <col min="2" max="2" width="50.57421875" style="2" customWidth="1"/>
    <col min="3" max="3" width="27.7109375" style="2" customWidth="1"/>
    <col min="4" max="4" width="13.57421875" style="28" customWidth="1"/>
    <col min="5" max="5" width="5.140625" style="4" customWidth="1"/>
    <col min="6" max="16384" width="9.140625" style="2" customWidth="1"/>
  </cols>
  <sheetData>
    <row r="2" spans="2:4" ht="16.5" thickBot="1">
      <c r="B2" s="1" t="s">
        <v>69</v>
      </c>
      <c r="D2" s="3"/>
    </row>
    <row r="3" spans="2:4" ht="16.5" thickBot="1" thickTop="1">
      <c r="B3" s="5" t="s">
        <v>0</v>
      </c>
      <c r="C3" s="6" t="s">
        <v>1</v>
      </c>
      <c r="D3" s="7">
        <v>42825</v>
      </c>
    </row>
    <row r="4" spans="2:5" ht="13.5" customHeight="1" thickTop="1">
      <c r="B4" s="91" t="s">
        <v>2</v>
      </c>
      <c r="C4" s="93"/>
      <c r="D4" s="95"/>
      <c r="E4" s="8"/>
    </row>
    <row r="5" spans="2:5" ht="12.75" customHeight="1">
      <c r="B5" s="92"/>
      <c r="C5" s="94"/>
      <c r="D5" s="96"/>
      <c r="E5" s="9"/>
    </row>
    <row r="6" spans="2:6" ht="12.75" customHeight="1">
      <c r="B6" s="88" t="s">
        <v>3</v>
      </c>
      <c r="C6" s="56"/>
      <c r="D6" s="89">
        <v>1786</v>
      </c>
      <c r="E6" s="9"/>
      <c r="F6" s="16"/>
    </row>
    <row r="7" spans="2:5" ht="12.75" customHeight="1">
      <c r="B7" s="71"/>
      <c r="C7" s="57"/>
      <c r="D7" s="90"/>
      <c r="E7" s="9"/>
    </row>
    <row r="8" spans="2:5" ht="12.75" customHeight="1">
      <c r="B8" s="88" t="s">
        <v>4</v>
      </c>
      <c r="C8" s="56"/>
      <c r="D8" s="89">
        <v>582</v>
      </c>
      <c r="E8" s="9"/>
    </row>
    <row r="9" spans="2:5" ht="12.75" customHeight="1">
      <c r="B9" s="71"/>
      <c r="C9" s="57"/>
      <c r="D9" s="90"/>
      <c r="E9" s="9"/>
    </row>
    <row r="10" spans="2:5" ht="12.75" customHeight="1">
      <c r="B10" s="12" t="s">
        <v>5</v>
      </c>
      <c r="C10" s="13"/>
      <c r="D10" s="47">
        <v>6758</v>
      </c>
      <c r="E10" s="9"/>
    </row>
    <row r="11" spans="2:5" ht="12.75" customHeight="1">
      <c r="B11" s="88" t="s">
        <v>6</v>
      </c>
      <c r="C11" s="56"/>
      <c r="D11" s="89">
        <f>D13+D15+D19+D21</f>
        <v>460893</v>
      </c>
      <c r="E11" s="9"/>
    </row>
    <row r="12" spans="2:5" ht="12.75" customHeight="1">
      <c r="B12" s="71"/>
      <c r="C12" s="57"/>
      <c r="D12" s="90"/>
      <c r="E12" s="14"/>
    </row>
    <row r="13" spans="2:6" ht="12.75" customHeight="1">
      <c r="B13" s="85" t="s">
        <v>34</v>
      </c>
      <c r="C13" s="56"/>
      <c r="D13" s="87">
        <v>128141</v>
      </c>
      <c r="E13" s="15"/>
      <c r="F13" s="16"/>
    </row>
    <row r="14" spans="2:5" ht="12.75" customHeight="1">
      <c r="B14" s="86"/>
      <c r="C14" s="57"/>
      <c r="D14" s="78"/>
      <c r="E14" s="9"/>
    </row>
    <row r="15" spans="2:6" ht="12.75" customHeight="1">
      <c r="B15" s="85" t="s">
        <v>35</v>
      </c>
      <c r="C15" s="56"/>
      <c r="D15" s="87">
        <v>186682</v>
      </c>
      <c r="E15" s="9"/>
      <c r="F15" s="16"/>
    </row>
    <row r="16" spans="2:5" ht="12.75" customHeight="1">
      <c r="B16" s="86"/>
      <c r="C16" s="57"/>
      <c r="D16" s="78"/>
      <c r="E16" s="18"/>
    </row>
    <row r="17" spans="2:5" ht="12.75" hidden="1">
      <c r="B17" s="85" t="s">
        <v>36</v>
      </c>
      <c r="C17" s="56"/>
      <c r="D17" s="87">
        <v>0</v>
      </c>
      <c r="E17" s="15"/>
    </row>
    <row r="18" spans="2:5" ht="12.75" hidden="1">
      <c r="B18" s="86"/>
      <c r="C18" s="57"/>
      <c r="D18" s="78"/>
      <c r="E18" s="15"/>
    </row>
    <row r="19" spans="2:5" ht="12.75">
      <c r="B19" s="85" t="s">
        <v>67</v>
      </c>
      <c r="C19" s="56"/>
      <c r="D19" s="87">
        <v>429</v>
      </c>
      <c r="E19" s="15"/>
    </row>
    <row r="20" spans="2:5" ht="12.75">
      <c r="B20" s="86"/>
      <c r="C20" s="57"/>
      <c r="D20" s="78"/>
      <c r="E20" s="15"/>
    </row>
    <row r="21" spans="2:5" ht="12.75" customHeight="1">
      <c r="B21" s="85" t="s">
        <v>37</v>
      </c>
      <c r="C21" s="56"/>
      <c r="D21" s="87">
        <v>145641</v>
      </c>
      <c r="E21" s="15"/>
    </row>
    <row r="22" spans="2:5" ht="12.75" customHeight="1">
      <c r="B22" s="86"/>
      <c r="C22" s="57"/>
      <c r="D22" s="78"/>
      <c r="E22" s="9"/>
    </row>
    <row r="23" spans="2:5" ht="12.75" customHeight="1">
      <c r="B23" s="88" t="s">
        <v>7</v>
      </c>
      <c r="C23" s="56"/>
      <c r="D23" s="89">
        <v>63821</v>
      </c>
      <c r="E23" s="9"/>
    </row>
    <row r="24" spans="2:5" ht="12.75" customHeight="1" thickBot="1">
      <c r="B24" s="82"/>
      <c r="C24" s="51"/>
      <c r="D24" s="53"/>
      <c r="E24" s="9"/>
    </row>
    <row r="25" spans="2:5" ht="12.75" customHeight="1">
      <c r="B25" s="61" t="s">
        <v>8</v>
      </c>
      <c r="C25" s="50"/>
      <c r="D25" s="52">
        <v>223152</v>
      </c>
      <c r="E25" s="9"/>
    </row>
    <row r="26" spans="2:5" ht="13.5" customHeight="1" thickBot="1">
      <c r="B26" s="82"/>
      <c r="C26" s="51"/>
      <c r="D26" s="53"/>
      <c r="E26" s="9"/>
    </row>
    <row r="27" spans="2:5" ht="13.5" customHeight="1">
      <c r="B27" s="81" t="s">
        <v>68</v>
      </c>
      <c r="C27" s="83"/>
      <c r="D27" s="60">
        <v>35</v>
      </c>
      <c r="E27" s="9"/>
    </row>
    <row r="28" spans="2:5" ht="13.5" customHeight="1" thickBot="1">
      <c r="B28" s="97"/>
      <c r="C28" s="63"/>
      <c r="D28" s="65"/>
      <c r="E28" s="9"/>
    </row>
    <row r="29" spans="2:5" ht="12.75" customHeight="1">
      <c r="B29" s="81" t="s">
        <v>9</v>
      </c>
      <c r="C29" s="83"/>
      <c r="D29" s="60">
        <v>194</v>
      </c>
      <c r="E29" s="9"/>
    </row>
    <row r="30" spans="2:5" ht="13.5" customHeight="1" thickBot="1">
      <c r="B30" s="82"/>
      <c r="C30" s="51"/>
      <c r="D30" s="84"/>
      <c r="E30" s="9"/>
    </row>
    <row r="31" spans="2:5" ht="13.5" thickBot="1">
      <c r="B31" s="19" t="s">
        <v>10</v>
      </c>
      <c r="C31" s="20"/>
      <c r="D31" s="44">
        <v>4599</v>
      </c>
      <c r="E31" s="9"/>
    </row>
    <row r="32" spans="2:5" ht="12.75" customHeight="1">
      <c r="B32" s="81" t="s">
        <v>11</v>
      </c>
      <c r="C32" s="83"/>
      <c r="D32" s="60">
        <v>12811</v>
      </c>
      <c r="E32" s="9"/>
    </row>
    <row r="33" spans="2:5" ht="13.5" customHeight="1" thickBot="1">
      <c r="B33" s="74"/>
      <c r="C33" s="67"/>
      <c r="D33" s="84"/>
      <c r="E33" s="14"/>
    </row>
    <row r="34" spans="2:5" ht="13.5" customHeight="1" thickTop="1">
      <c r="B34" s="70" t="s">
        <v>12</v>
      </c>
      <c r="C34" s="66"/>
      <c r="D34" s="68">
        <f>D6+D8+D10+D11+D23+D25+D29+D31+D32+D27</f>
        <v>774631</v>
      </c>
      <c r="E34" s="14"/>
    </row>
    <row r="35" spans="2:5" ht="13.5" customHeight="1" thickBot="1">
      <c r="B35" s="74"/>
      <c r="C35" s="67"/>
      <c r="D35" s="69"/>
      <c r="E35" s="15"/>
    </row>
    <row r="36" spans="2:5" ht="17.25" thickBot="1" thickTop="1">
      <c r="B36" s="1" t="s">
        <v>38</v>
      </c>
      <c r="C36" s="22"/>
      <c r="D36" s="23"/>
      <c r="E36" s="15"/>
    </row>
    <row r="37" spans="2:5" ht="14.25" thickBot="1" thickTop="1">
      <c r="B37" s="5" t="s">
        <v>13</v>
      </c>
      <c r="C37" s="24"/>
      <c r="D37" s="25"/>
      <c r="E37" s="14"/>
    </row>
    <row r="38" spans="2:5" ht="13.5" customHeight="1" thickTop="1">
      <c r="B38" s="70" t="s">
        <v>14</v>
      </c>
      <c r="C38" s="66"/>
      <c r="D38" s="77"/>
      <c r="E38" s="26"/>
    </row>
    <row r="39" spans="2:5" ht="12.75" customHeight="1">
      <c r="B39" s="71"/>
      <c r="C39" s="57"/>
      <c r="D39" s="78"/>
      <c r="E39" s="9"/>
    </row>
    <row r="40" spans="2:4" ht="12.75" customHeight="1">
      <c r="B40" s="54" t="s">
        <v>39</v>
      </c>
      <c r="C40" s="56"/>
      <c r="D40" s="58">
        <v>101958</v>
      </c>
    </row>
    <row r="41" spans="2:4" ht="12.75" customHeight="1">
      <c r="B41" s="55"/>
      <c r="C41" s="57"/>
      <c r="D41" s="59"/>
    </row>
    <row r="42" spans="2:4" ht="12.75" customHeight="1">
      <c r="B42" s="54" t="s">
        <v>40</v>
      </c>
      <c r="C42" s="56"/>
      <c r="D42" s="58">
        <v>4093</v>
      </c>
    </row>
    <row r="43" spans="2:4" ht="12.75" customHeight="1">
      <c r="B43" s="55"/>
      <c r="C43" s="57"/>
      <c r="D43" s="59"/>
    </row>
    <row r="44" spans="2:4" ht="12.75" customHeight="1">
      <c r="B44" s="54" t="s">
        <v>41</v>
      </c>
      <c r="C44" s="56"/>
      <c r="D44" s="58">
        <v>37269</v>
      </c>
    </row>
    <row r="45" spans="2:4" ht="12.75" customHeight="1" thickBot="1">
      <c r="B45" s="55"/>
      <c r="C45" s="57"/>
      <c r="D45" s="59"/>
    </row>
    <row r="46" spans="2:6" ht="13.5" customHeight="1" thickTop="1">
      <c r="B46" s="70" t="s">
        <v>15</v>
      </c>
      <c r="C46" s="66"/>
      <c r="D46" s="68">
        <f>D40+D42+D44</f>
        <v>143320</v>
      </c>
      <c r="F46" s="16"/>
    </row>
    <row r="47" spans="2:4" ht="13.5" customHeight="1" thickBot="1">
      <c r="B47" s="74"/>
      <c r="C47" s="67"/>
      <c r="D47" s="69"/>
    </row>
    <row r="48" spans="2:4" ht="13.5" customHeight="1" thickTop="1">
      <c r="B48" s="70" t="s">
        <v>16</v>
      </c>
      <c r="C48" s="66"/>
      <c r="D48" s="72">
        <f>D50+D52+D54</f>
        <v>541595</v>
      </c>
    </row>
    <row r="49" spans="2:4" ht="12.75" customHeight="1">
      <c r="B49" s="71"/>
      <c r="C49" s="57"/>
      <c r="D49" s="73"/>
    </row>
    <row r="50" spans="2:4" ht="12.75" customHeight="1">
      <c r="B50" s="75" t="s">
        <v>42</v>
      </c>
      <c r="C50" s="56"/>
      <c r="D50" s="58">
        <v>32535</v>
      </c>
    </row>
    <row r="51" spans="2:6" s="4" customFormat="1" ht="12.75" customHeight="1">
      <c r="B51" s="76"/>
      <c r="C51" s="57"/>
      <c r="D51" s="59"/>
      <c r="F51" s="2"/>
    </row>
    <row r="52" spans="2:6" s="4" customFormat="1" ht="12.75" customHeight="1">
      <c r="B52" s="75" t="s">
        <v>43</v>
      </c>
      <c r="C52" s="56"/>
      <c r="D52" s="58">
        <v>378095</v>
      </c>
      <c r="F52" s="2"/>
    </row>
    <row r="53" spans="2:6" s="4" customFormat="1" ht="12.75" customHeight="1">
      <c r="B53" s="76"/>
      <c r="C53" s="57"/>
      <c r="D53" s="59"/>
      <c r="F53" s="2"/>
    </row>
    <row r="54" spans="2:6" s="4" customFormat="1" ht="12.75" customHeight="1">
      <c r="B54" s="75" t="s">
        <v>44</v>
      </c>
      <c r="C54" s="56"/>
      <c r="D54" s="58">
        <v>130965</v>
      </c>
      <c r="F54" s="2"/>
    </row>
    <row r="55" spans="2:6" s="4" customFormat="1" ht="12.75" customHeight="1" thickBot="1">
      <c r="B55" s="76"/>
      <c r="C55" s="57"/>
      <c r="D55" s="59"/>
      <c r="F55" s="2"/>
    </row>
    <row r="56" spans="2:6" s="4" customFormat="1" ht="12.75" customHeight="1" hidden="1">
      <c r="B56" s="61" t="s">
        <v>17</v>
      </c>
      <c r="C56" s="50"/>
      <c r="D56" s="64">
        <v>0</v>
      </c>
      <c r="F56" s="2"/>
    </row>
    <row r="57" spans="2:6" s="4" customFormat="1" ht="13.5" hidden="1" thickBot="1">
      <c r="B57" s="62"/>
      <c r="C57" s="63"/>
      <c r="D57" s="65"/>
      <c r="F57" s="2"/>
    </row>
    <row r="58" spans="2:6" s="4" customFormat="1" ht="12.75" customHeight="1">
      <c r="B58" s="81" t="s">
        <v>18</v>
      </c>
      <c r="C58" s="83"/>
      <c r="D58" s="60">
        <v>87099</v>
      </c>
      <c r="F58" s="2"/>
    </row>
    <row r="59" spans="2:6" s="4" customFormat="1" ht="13.5" customHeight="1" thickBot="1">
      <c r="B59" s="82"/>
      <c r="C59" s="51"/>
      <c r="D59" s="53"/>
      <c r="F59" s="2"/>
    </row>
    <row r="60" spans="2:6" s="4" customFormat="1" ht="13.5" thickBot="1">
      <c r="B60" s="19" t="s">
        <v>19</v>
      </c>
      <c r="C60" s="20"/>
      <c r="D60" s="46">
        <v>1565</v>
      </c>
      <c r="F60" s="2"/>
    </row>
    <row r="61" spans="2:6" s="4" customFormat="1" ht="13.5" thickBot="1">
      <c r="B61" s="41" t="s">
        <v>66</v>
      </c>
      <c r="C61" s="42"/>
      <c r="D61" s="46">
        <v>1052</v>
      </c>
      <c r="F61" s="2"/>
    </row>
    <row r="62" spans="2:6" s="4" customFormat="1" ht="13.5" thickBot="1">
      <c r="B62" s="21" t="s">
        <v>20</v>
      </c>
      <c r="C62" s="27"/>
      <c r="D62" s="43">
        <f>D48+D58+D60+D61</f>
        <v>631311</v>
      </c>
      <c r="F62" s="2"/>
    </row>
    <row r="63" spans="2:6" s="4" customFormat="1" ht="13.5" customHeight="1" thickTop="1">
      <c r="B63" s="70" t="s">
        <v>21</v>
      </c>
      <c r="C63" s="79"/>
      <c r="D63" s="68">
        <f>D46+D62</f>
        <v>774631</v>
      </c>
      <c r="F63" s="2"/>
    </row>
    <row r="64" spans="2:6" s="4" customFormat="1" ht="13.5" customHeight="1" thickBot="1">
      <c r="B64" s="74"/>
      <c r="C64" s="80"/>
      <c r="D64" s="69"/>
      <c r="F64" s="2"/>
    </row>
    <row r="65" spans="2:6" s="4" customFormat="1" ht="15" thickTop="1">
      <c r="B65" s="2"/>
      <c r="C65" s="2"/>
      <c r="D65" s="28"/>
      <c r="F65" s="2"/>
    </row>
    <row r="69" spans="2:6" s="4" customFormat="1" ht="12.75">
      <c r="B69" s="2"/>
      <c r="C69" s="2"/>
      <c r="D69" s="16"/>
      <c r="F69" s="2"/>
    </row>
  </sheetData>
  <sheetProtection/>
  <mergeCells count="81">
    <mergeCell ref="B27:B28"/>
    <mergeCell ref="C27:C28"/>
    <mergeCell ref="D27:D28"/>
    <mergeCell ref="B8:B9"/>
    <mergeCell ref="C8:C9"/>
    <mergeCell ref="B19:B20"/>
    <mergeCell ref="C19:C20"/>
    <mergeCell ref="D19:D20"/>
    <mergeCell ref="D8:D9"/>
    <mergeCell ref="B11:B12"/>
    <mergeCell ref="C11:C12"/>
    <mergeCell ref="D11:D12"/>
    <mergeCell ref="B17:B18"/>
    <mergeCell ref="B4:B5"/>
    <mergeCell ref="C4:C5"/>
    <mergeCell ref="D4:D5"/>
    <mergeCell ref="B6:B7"/>
    <mergeCell ref="C6:C7"/>
    <mergeCell ref="D6:D7"/>
    <mergeCell ref="C17:C18"/>
    <mergeCell ref="D17:D18"/>
    <mergeCell ref="B13:B14"/>
    <mergeCell ref="C13:C14"/>
    <mergeCell ref="D13:D14"/>
    <mergeCell ref="B15:B16"/>
    <mergeCell ref="C15:C16"/>
    <mergeCell ref="D15:D16"/>
    <mergeCell ref="B29:B30"/>
    <mergeCell ref="C29:C30"/>
    <mergeCell ref="D29:D30"/>
    <mergeCell ref="B21:B22"/>
    <mergeCell ref="C21:C22"/>
    <mergeCell ref="D21:D22"/>
    <mergeCell ref="B23:B24"/>
    <mergeCell ref="C23:C24"/>
    <mergeCell ref="D23:D24"/>
    <mergeCell ref="B25:B26"/>
    <mergeCell ref="B42:B43"/>
    <mergeCell ref="C42:C43"/>
    <mergeCell ref="D42:D43"/>
    <mergeCell ref="B32:B33"/>
    <mergeCell ref="C32:C33"/>
    <mergeCell ref="D32:D33"/>
    <mergeCell ref="B34:B35"/>
    <mergeCell ref="C34:C35"/>
    <mergeCell ref="D34:D35"/>
    <mergeCell ref="B38:B39"/>
    <mergeCell ref="C38:C39"/>
    <mergeCell ref="D38:D39"/>
    <mergeCell ref="B40:B41"/>
    <mergeCell ref="C40:C41"/>
    <mergeCell ref="D40:D41"/>
    <mergeCell ref="B63:B64"/>
    <mergeCell ref="C63:C64"/>
    <mergeCell ref="D63:D64"/>
    <mergeCell ref="B58:B59"/>
    <mergeCell ref="C58:C59"/>
    <mergeCell ref="B50:B51"/>
    <mergeCell ref="C50:C51"/>
    <mergeCell ref="D50:D51"/>
    <mergeCell ref="B54:B55"/>
    <mergeCell ref="B52:B53"/>
    <mergeCell ref="C52:C53"/>
    <mergeCell ref="D52:D53"/>
    <mergeCell ref="C54:C55"/>
    <mergeCell ref="C46:C47"/>
    <mergeCell ref="D46:D47"/>
    <mergeCell ref="B48:B49"/>
    <mergeCell ref="C48:C49"/>
    <mergeCell ref="D48:D49"/>
    <mergeCell ref="B46:B47"/>
    <mergeCell ref="C25:C26"/>
    <mergeCell ref="D25:D26"/>
    <mergeCell ref="B44:B45"/>
    <mergeCell ref="C44:C45"/>
    <mergeCell ref="D44:D45"/>
    <mergeCell ref="D58:D59"/>
    <mergeCell ref="D54:D55"/>
    <mergeCell ref="B56:B57"/>
    <mergeCell ref="C56:C57"/>
    <mergeCell ref="D56:D57"/>
  </mergeCells>
  <printOptions/>
  <pageMargins left="0.787401575" right="0.787401575" top="0.984251969" bottom="0.984251969" header="0.5" footer="0.5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E38"/>
  <sheetViews>
    <sheetView zoomScalePageLayoutView="0" workbookViewId="0" topLeftCell="A1">
      <selection activeCell="B3" sqref="B3:C3"/>
    </sheetView>
  </sheetViews>
  <sheetFormatPr defaultColWidth="9.140625" defaultRowHeight="12.75"/>
  <cols>
    <col min="1" max="1" width="3.57421875" style="29" customWidth="1"/>
    <col min="2" max="2" width="47.57421875" style="29" customWidth="1"/>
    <col min="3" max="3" width="48.57421875" style="29" customWidth="1"/>
    <col min="4" max="4" width="13.28125" style="29" bestFit="1" customWidth="1"/>
    <col min="5" max="5" width="5.140625" style="4" customWidth="1"/>
    <col min="6" max="16384" width="9.140625" style="29" customWidth="1"/>
  </cols>
  <sheetData>
    <row r="3" spans="2:4" ht="16.5" thickBot="1">
      <c r="B3" s="100" t="s">
        <v>70</v>
      </c>
      <c r="C3" s="100"/>
      <c r="D3" s="3" t="s">
        <v>45</v>
      </c>
    </row>
    <row r="4" spans="2:5" ht="16.5" thickBot="1" thickTop="1">
      <c r="B4" s="5" t="s">
        <v>22</v>
      </c>
      <c r="C4" s="6" t="s">
        <v>1</v>
      </c>
      <c r="D4" s="30">
        <v>2017</v>
      </c>
      <c r="E4" s="8"/>
    </row>
    <row r="5" spans="2:5" ht="13.5" customHeight="1" thickTop="1">
      <c r="B5" s="91" t="s">
        <v>23</v>
      </c>
      <c r="C5" s="98"/>
      <c r="D5" s="31"/>
      <c r="E5" s="9"/>
    </row>
    <row r="6" spans="2:5" ht="12.75" customHeight="1">
      <c r="B6" s="92"/>
      <c r="C6" s="99"/>
      <c r="D6" s="33"/>
      <c r="E6" s="9"/>
    </row>
    <row r="7" spans="2:5" ht="12.75">
      <c r="B7" s="10" t="s">
        <v>24</v>
      </c>
      <c r="C7" s="34"/>
      <c r="D7" s="33"/>
      <c r="E7" s="9"/>
    </row>
    <row r="8" spans="2:5" ht="12.75">
      <c r="B8" s="17" t="s">
        <v>46</v>
      </c>
      <c r="C8" s="32"/>
      <c r="D8" s="11">
        <v>121163</v>
      </c>
      <c r="E8" s="9"/>
    </row>
    <row r="9" spans="2:5" ht="12.75">
      <c r="B9" s="17" t="s">
        <v>47</v>
      </c>
      <c r="C9" s="32"/>
      <c r="D9" s="11">
        <v>48021</v>
      </c>
      <c r="E9" s="9"/>
    </row>
    <row r="10" spans="2:5" ht="12.75">
      <c r="B10" s="10" t="s">
        <v>48</v>
      </c>
      <c r="C10" s="32"/>
      <c r="D10" s="11"/>
      <c r="E10" s="9"/>
    </row>
    <row r="11" spans="2:5" ht="12.75">
      <c r="B11" s="17" t="s">
        <v>49</v>
      </c>
      <c r="C11" s="32"/>
      <c r="D11" s="11">
        <v>14662</v>
      </c>
      <c r="E11" s="9"/>
    </row>
    <row r="12" spans="2:5" ht="12.75">
      <c r="B12" s="17" t="s">
        <v>50</v>
      </c>
      <c r="C12" s="32"/>
      <c r="D12" s="11">
        <v>6302</v>
      </c>
      <c r="E12" s="9"/>
    </row>
    <row r="13" spans="2:5" ht="13.5" thickBot="1">
      <c r="B13" s="19" t="s">
        <v>51</v>
      </c>
      <c r="C13" s="35"/>
      <c r="D13" s="44">
        <f>D8-D9-D11+D12</f>
        <v>64782</v>
      </c>
      <c r="E13" s="14"/>
    </row>
    <row r="14" spans="2:5" ht="12.75">
      <c r="B14" s="10" t="s">
        <v>25</v>
      </c>
      <c r="C14" s="34"/>
      <c r="D14" s="33"/>
      <c r="E14" s="15"/>
    </row>
    <row r="15" spans="2:5" ht="12.75">
      <c r="B15" s="17" t="s">
        <v>52</v>
      </c>
      <c r="C15" s="34"/>
      <c r="D15" s="11">
        <v>4754</v>
      </c>
      <c r="E15" s="9"/>
    </row>
    <row r="16" spans="2:5" ht="12.75">
      <c r="B16" s="17" t="s">
        <v>53</v>
      </c>
      <c r="C16" s="34"/>
      <c r="D16" s="11">
        <v>585</v>
      </c>
      <c r="E16" s="9"/>
    </row>
    <row r="17" spans="2:5" ht="13.5" thickBot="1">
      <c r="B17" s="19" t="s">
        <v>54</v>
      </c>
      <c r="C17" s="35"/>
      <c r="D17" s="44">
        <f>D15-D16</f>
        <v>4169</v>
      </c>
      <c r="E17" s="18"/>
    </row>
    <row r="18" spans="2:5" ht="13.5" thickBot="1">
      <c r="B18" s="19" t="s">
        <v>26</v>
      </c>
      <c r="C18" s="35"/>
      <c r="D18" s="44">
        <v>2</v>
      </c>
      <c r="E18" s="15"/>
    </row>
    <row r="19" spans="2:5" ht="12.75">
      <c r="B19" s="10" t="s">
        <v>27</v>
      </c>
      <c r="C19" s="34"/>
      <c r="D19" s="33"/>
      <c r="E19" s="15"/>
    </row>
    <row r="20" spans="2:5" ht="12.75">
      <c r="B20" s="17" t="s">
        <v>55</v>
      </c>
      <c r="C20" s="34"/>
      <c r="D20" s="11">
        <v>46592</v>
      </c>
      <c r="E20" s="9"/>
    </row>
    <row r="21" spans="2:5" ht="12.75">
      <c r="B21" s="17" t="s">
        <v>56</v>
      </c>
      <c r="C21" s="34"/>
      <c r="D21" s="11">
        <v>15624</v>
      </c>
      <c r="E21" s="9"/>
    </row>
    <row r="22" spans="2:5" ht="12.75">
      <c r="B22" s="10" t="s">
        <v>57</v>
      </c>
      <c r="C22" s="34"/>
      <c r="D22" s="11"/>
      <c r="E22" s="9"/>
    </row>
    <row r="23" spans="2:5" ht="12.75">
      <c r="B23" s="17" t="s">
        <v>58</v>
      </c>
      <c r="C23" s="34"/>
      <c r="D23" s="11">
        <v>13054</v>
      </c>
      <c r="E23" s="9"/>
    </row>
    <row r="24" spans="2:5" ht="12.75">
      <c r="B24" s="17" t="s">
        <v>59</v>
      </c>
      <c r="C24" s="34"/>
      <c r="D24" s="11">
        <v>4381</v>
      </c>
      <c r="E24" s="9"/>
    </row>
    <row r="25" spans="2:5" ht="13.5" thickBot="1">
      <c r="B25" s="19" t="s">
        <v>60</v>
      </c>
      <c r="C25" s="35"/>
      <c r="D25" s="44">
        <f>D20-D21+D23-D24</f>
        <v>39641</v>
      </c>
      <c r="E25" s="14"/>
    </row>
    <row r="26" spans="2:5" ht="12.75">
      <c r="B26" s="10" t="s">
        <v>28</v>
      </c>
      <c r="C26" s="34"/>
      <c r="D26" s="33"/>
      <c r="E26" s="15"/>
    </row>
    <row r="27" spans="2:5" ht="12.75">
      <c r="B27" s="17" t="s">
        <v>61</v>
      </c>
      <c r="C27" s="34"/>
      <c r="D27" s="11">
        <v>29183</v>
      </c>
      <c r="E27" s="9"/>
    </row>
    <row r="28" spans="2:5" ht="12.75">
      <c r="B28" s="17" t="s">
        <v>62</v>
      </c>
      <c r="C28" s="34"/>
      <c r="D28" s="11">
        <v>835</v>
      </c>
      <c r="E28" s="9"/>
    </row>
    <row r="29" spans="2:5" ht="12.75">
      <c r="B29" s="17" t="s">
        <v>63</v>
      </c>
      <c r="C29" s="34"/>
      <c r="D29" s="11">
        <v>208</v>
      </c>
      <c r="E29" s="9"/>
    </row>
    <row r="30" spans="2:5" ht="12.75">
      <c r="B30" s="17" t="s">
        <v>64</v>
      </c>
      <c r="C30" s="34"/>
      <c r="D30" s="11">
        <v>8920</v>
      </c>
      <c r="E30" s="9"/>
    </row>
    <row r="31" spans="2:5" ht="12.75">
      <c r="B31" s="17" t="s">
        <v>71</v>
      </c>
      <c r="C31" s="48"/>
      <c r="D31" s="49">
        <v>272</v>
      </c>
      <c r="E31" s="9"/>
    </row>
    <row r="32" spans="2:5" ht="13.5" thickBot="1">
      <c r="B32" s="19" t="s">
        <v>65</v>
      </c>
      <c r="C32" s="35"/>
      <c r="D32" s="45">
        <f>D27+D28-D29-D30-D31</f>
        <v>20618</v>
      </c>
      <c r="E32" s="14"/>
    </row>
    <row r="33" spans="2:5" ht="13.5" thickBot="1">
      <c r="B33" s="19" t="s">
        <v>29</v>
      </c>
      <c r="C33" s="35"/>
      <c r="D33" s="44">
        <v>1116</v>
      </c>
      <c r="E33" s="14"/>
    </row>
    <row r="34" spans="2:5" ht="13.5" thickBot="1">
      <c r="B34" s="19" t="s">
        <v>30</v>
      </c>
      <c r="C34" s="35"/>
      <c r="D34" s="44">
        <v>431</v>
      </c>
      <c r="E34" s="15"/>
    </row>
    <row r="35" spans="2:5" ht="13.5" thickBot="1">
      <c r="B35" s="19" t="s">
        <v>31</v>
      </c>
      <c r="C35" s="35"/>
      <c r="D35" s="44">
        <f>D13+D17+D18-D25-D32-D33-D34</f>
        <v>7147</v>
      </c>
      <c r="E35" s="15"/>
    </row>
    <row r="36" spans="2:5" ht="13.5" thickBot="1">
      <c r="B36" s="21" t="s">
        <v>32</v>
      </c>
      <c r="C36" s="36"/>
      <c r="D36" s="37">
        <v>1348</v>
      </c>
      <c r="E36" s="14"/>
    </row>
    <row r="37" spans="2:5" ht="14.25" thickBot="1" thickTop="1">
      <c r="B37" s="21" t="s">
        <v>33</v>
      </c>
      <c r="C37" s="36"/>
      <c r="D37" s="37">
        <f>D35-D36</f>
        <v>5799</v>
      </c>
      <c r="E37" s="26"/>
    </row>
    <row r="38" spans="2:5" ht="13.5" thickTop="1">
      <c r="B38" s="38"/>
      <c r="C38" s="39"/>
      <c r="D38" s="40"/>
      <c r="E38" s="9"/>
    </row>
  </sheetData>
  <sheetProtection/>
  <mergeCells count="3">
    <mergeCell ref="B5:B6"/>
    <mergeCell ref="C5:C6"/>
    <mergeCell ref="B3:C3"/>
  </mergeCells>
  <printOptions/>
  <pageMargins left="0.787401575" right="0.787401575" top="0.984251969" bottom="0.984251969" header="0.5" footer="0.5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mj11858</dc:creator>
  <cp:keywords/>
  <dc:description/>
  <cp:lastModifiedBy>Musilová Markéta</cp:lastModifiedBy>
  <cp:lastPrinted>2012-08-02T09:51:33Z</cp:lastPrinted>
  <dcterms:created xsi:type="dcterms:W3CDTF">2010-03-05T13:11:17Z</dcterms:created>
  <dcterms:modified xsi:type="dcterms:W3CDTF">2017-10-04T17:04:42Z</dcterms:modified>
  <cp:category/>
  <cp:version/>
  <cp:contentType/>
  <cp:contentStatus/>
</cp:coreProperties>
</file>